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680" windowWidth="9450" windowHeight="6735"/>
  </bookViews>
  <sheets>
    <sheet name="stb0524" sheetId="1" r:id="rId1"/>
  </sheets>
  <calcPr calcId="145621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H73" i="1"/>
  <c r="H72" i="1"/>
  <c r="E73" i="1"/>
  <c r="E72" i="1"/>
  <c r="C73" i="1"/>
  <c r="C72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H71" i="1"/>
  <c r="E71" i="1"/>
  <c r="C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C70" i="1"/>
  <c r="C69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</calcChain>
</file>

<file path=xl/sharedStrings.xml><?xml version="1.0" encoding="utf-8"?>
<sst xmlns="http://schemas.openxmlformats.org/spreadsheetml/2006/main" count="28" uniqueCount="26">
  <si>
    <t>(Cents per Gallon)</t>
  </si>
  <si>
    <t>Year</t>
  </si>
  <si>
    <t>Unleaded Regular</t>
  </si>
  <si>
    <t>Nominal</t>
  </si>
  <si>
    <t xml:space="preserve">R=Revised. NA=Not available. </t>
  </si>
  <si>
    <t>Note: See "Motor Gasoline Grades," "Motor Gasoline, Conventional," "Motor Gasoline, Oxygenated," and "Motor Gasoline, Reformulated" in Glossary.</t>
  </si>
  <si>
    <t>Web Page: See http://www.eia.doe.gov/oil_gas/petroleum/info_glance/petroleum.html for related information.</t>
  </si>
  <si>
    <t>CPI</t>
  </si>
  <si>
    <r>
      <t>1</t>
    </r>
    <r>
      <rPr>
        <sz val="10"/>
        <rFont val="Arial"/>
        <family val="2"/>
      </rPr>
      <t>Nominal dollars.</t>
    </r>
  </si>
  <si>
    <r>
      <t>6</t>
    </r>
    <r>
      <rPr>
        <sz val="10"/>
        <rFont val="Arial"/>
        <family val="2"/>
      </rPr>
      <t>For 1995-2000, data collected for combined oxygenated and reformulated areas are included in "Reformulated Gasoline Areas."</t>
    </r>
  </si>
  <si>
    <r>
      <t>2</t>
    </r>
    <r>
      <rPr>
        <sz val="10"/>
        <rFont val="Arial"/>
        <family val="2"/>
      </rPr>
      <t>In chained (2000) dollars, calculated by using gross domestic product implicit price deflators. See Table D1.</t>
    </r>
  </si>
  <si>
    <r>
      <t>3</t>
    </r>
    <r>
      <rPr>
        <sz val="10"/>
        <rFont val="Arial"/>
        <family val="2"/>
      </rPr>
      <t>Any area that does not require the sale of reformulated gasoline.</t>
    </r>
  </si>
  <si>
    <r>
      <t>4</t>
    </r>
    <r>
      <rPr>
        <sz val="10"/>
        <rFont val="Arial"/>
        <family val="2"/>
      </rPr>
      <t>For 1993-2000, data collected for oxygenated areas are included in "Conventional Gasoline Areas."</t>
    </r>
  </si>
  <si>
    <r>
      <t>5</t>
    </r>
    <r>
      <rPr>
        <sz val="10"/>
        <rFont val="Arial"/>
        <family val="2"/>
      </rPr>
      <t>"Reformulated Gasoline Areas" are ozone nonattainment areas designated by the Environmental Protection Agency that require the use of reformulated gasoline.</t>
    </r>
  </si>
  <si>
    <r>
      <t xml:space="preserve">Sources: </t>
    </r>
    <r>
      <rPr>
        <b/>
        <sz val="10"/>
        <rFont val="Arial"/>
        <family val="2"/>
      </rPr>
      <t xml:space="preserve">Motor Gasoline by Grade: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>1949-1973—</t>
    </r>
    <r>
      <rPr>
        <i/>
        <sz val="10"/>
        <rFont val="Arial"/>
        <family val="2"/>
      </rPr>
      <t xml:space="preserve">Platt's Oil Price Handbook and Oilmanac, 1974, </t>
    </r>
    <r>
      <rPr>
        <sz val="10"/>
        <rFont val="Arial"/>
        <family val="2"/>
      </rPr>
      <t xml:space="preserve">51st Edition.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>1974 forward—Energy Information Administration (EIA), annual averages of monthly data from the U.S. Department of Labor, Bureau of Labor Statistic</t>
    </r>
  </si>
  <si>
    <t>in 2000 $</t>
  </si>
  <si>
    <t>Crude Oil (WTI)</t>
  </si>
  <si>
    <t>Prices in $ per barrell</t>
  </si>
  <si>
    <t>Nominal Gasoline and Nominal Crude Oil Prices</t>
  </si>
  <si>
    <t>Inflation</t>
  </si>
  <si>
    <t>Nominal and Constant $ Gasoline Prices + CPI</t>
  </si>
  <si>
    <t>Table 5.24 Retail Motor Gasoline and On-Highway Diesel Fuel Prices, 1949-2011</t>
  </si>
  <si>
    <t>Motor Gasoline (unleaded after 1975)</t>
  </si>
  <si>
    <t>Prices in Cents Per Gallon: 198 = $1.98)</t>
  </si>
  <si>
    <t>$ Value</t>
  </si>
  <si>
    <t>2000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</si>
</sst>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6" borderId="4" xfId="0" applyFont="1" applyFill="1" applyBorder="1" applyAlignment="1">
      <alignment horizontal="centerContinuous" wrapText="1"/>
    </xf>
    <xf numFmtId="0" fontId="4" fillId="6" borderId="5" xfId="0" applyFont="1" applyFill="1" applyBorder="1" applyAlignment="1">
      <alignment horizontal="centerContinuous" wrapText="1"/>
    </xf>
    <xf numFmtId="0" fontId="4" fillId="6" borderId="2" xfId="0" applyFont="1" applyFill="1" applyBorder="1" applyAlignment="1">
      <alignment horizontal="centerContinuous" wrapText="1"/>
    </xf>
    <xf numFmtId="164" fontId="4" fillId="6" borderId="2" xfId="0" applyNumberFormat="1" applyFont="1" applyFill="1" applyBorder="1" applyAlignment="1">
      <alignment horizontal="centerContinuous" wrapText="1"/>
    </xf>
    <xf numFmtId="0" fontId="4" fillId="6" borderId="7" xfId="0" applyFont="1" applyFill="1" applyBorder="1" applyAlignment="1">
      <alignment horizontal="centerContinuous" wrapText="1"/>
    </xf>
    <xf numFmtId="0" fontId="4" fillId="6" borderId="8" xfId="0" applyFont="1" applyFill="1" applyBorder="1" applyAlignment="1">
      <alignment horizontal="centerContinuous" wrapText="1"/>
    </xf>
    <xf numFmtId="0" fontId="4" fillId="6" borderId="0" xfId="0" applyFont="1" applyFill="1" applyBorder="1" applyAlignment="1">
      <alignment horizontal="centerContinuous" wrapText="1"/>
    </xf>
    <xf numFmtId="164" fontId="4" fillId="6" borderId="0" xfId="0" applyNumberFormat="1" applyFont="1" applyFill="1" applyBorder="1" applyAlignment="1">
      <alignment horizontal="centerContinuous" wrapText="1"/>
    </xf>
    <xf numFmtId="0" fontId="0" fillId="6" borderId="9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4" fillId="6" borderId="0" xfId="0" applyFont="1" applyFill="1"/>
    <xf numFmtId="0" fontId="0" fillId="6" borderId="0" xfId="0" applyFill="1"/>
    <xf numFmtId="0" fontId="4" fillId="6" borderId="11" xfId="0" applyFont="1" applyFill="1" applyBorder="1" applyAlignment="1">
      <alignment horizontal="centerContinuous" wrapText="1"/>
    </xf>
    <xf numFmtId="164" fontId="4" fillId="6" borderId="3" xfId="0" applyNumberFormat="1" applyFont="1" applyFill="1" applyBorder="1" applyAlignment="1">
      <alignment horizontal="centerContinuous" wrapText="1"/>
    </xf>
    <xf numFmtId="0" fontId="4" fillId="6" borderId="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4" fillId="6" borderId="14" xfId="0" applyFont="1" applyFill="1" applyBorder="1" applyAlignment="1">
      <alignment horizontal="centerContinuous" wrapText="1"/>
    </xf>
    <xf numFmtId="0" fontId="4" fillId="6" borderId="15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2" fontId="4" fillId="6" borderId="0" xfId="0" applyNumberFormat="1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/>
    </xf>
    <xf numFmtId="0" fontId="9" fillId="0" borderId="0" xfId="0" applyFont="1"/>
    <xf numFmtId="0" fontId="4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4" xfId="0" applyFont="1" applyFill="1" applyBorder="1" applyAlignment="1">
      <alignment horizontal="center" wrapText="1"/>
    </xf>
    <xf numFmtId="164" fontId="4" fillId="7" borderId="5" xfId="0" applyNumberFormat="1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7" borderId="17" xfId="0" applyNumberFormat="1" applyFont="1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0" fillId="8" borderId="17" xfId="0" applyNumberFormat="1" applyFill="1" applyBorder="1" applyAlignment="1">
      <alignment horizontal="center" vertical="center"/>
    </xf>
    <xf numFmtId="2" fontId="1" fillId="9" borderId="17" xfId="0" applyNumberFormat="1" applyFon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2964553299744"/>
          <c:y val="5.7877858939989264E-2"/>
          <c:w val="0.82157787319798314"/>
          <c:h val="0.75401988452374935"/>
        </c:manualLayout>
      </c:layout>
      <c:lineChart>
        <c:grouping val="standard"/>
        <c:varyColors val="0"/>
        <c:ser>
          <c:idx val="0"/>
          <c:order val="0"/>
          <c:tx>
            <c:v>Nominal Price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'stb0524'!$A$36:$A$71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'stb0524'!$B$36:$B$71</c:f>
              <c:numCache>
                <c:formatCode>0</c:formatCode>
                <c:ptCount val="36"/>
                <c:pt idx="0">
                  <c:v>61.4</c:v>
                </c:pt>
                <c:pt idx="1">
                  <c:v>65.599999999999994</c:v>
                </c:pt>
                <c:pt idx="2">
                  <c:v>67</c:v>
                </c:pt>
                <c:pt idx="3">
                  <c:v>90.3</c:v>
                </c:pt>
                <c:pt idx="4">
                  <c:v>124.5</c:v>
                </c:pt>
                <c:pt idx="5">
                  <c:v>137.80000000000001</c:v>
                </c:pt>
                <c:pt idx="6">
                  <c:v>129.6</c:v>
                </c:pt>
                <c:pt idx="7">
                  <c:v>124.1</c:v>
                </c:pt>
                <c:pt idx="8">
                  <c:v>121.2</c:v>
                </c:pt>
                <c:pt idx="9">
                  <c:v>120.2</c:v>
                </c:pt>
                <c:pt idx="10">
                  <c:v>92.7</c:v>
                </c:pt>
                <c:pt idx="11">
                  <c:v>94.8</c:v>
                </c:pt>
                <c:pt idx="12">
                  <c:v>94.6</c:v>
                </c:pt>
                <c:pt idx="13">
                  <c:v>102.1</c:v>
                </c:pt>
                <c:pt idx="14">
                  <c:v>116.4</c:v>
                </c:pt>
                <c:pt idx="15">
                  <c:v>114</c:v>
                </c:pt>
                <c:pt idx="16">
                  <c:v>112.7</c:v>
                </c:pt>
                <c:pt idx="17">
                  <c:v>110.8</c:v>
                </c:pt>
                <c:pt idx="18">
                  <c:v>111.2</c:v>
                </c:pt>
                <c:pt idx="19">
                  <c:v>114.7</c:v>
                </c:pt>
                <c:pt idx="20">
                  <c:v>123.1</c:v>
                </c:pt>
                <c:pt idx="21">
                  <c:v>123.4</c:v>
                </c:pt>
                <c:pt idx="22">
                  <c:v>105.9</c:v>
                </c:pt>
                <c:pt idx="23">
                  <c:v>116.5</c:v>
                </c:pt>
                <c:pt idx="24">
                  <c:v>151</c:v>
                </c:pt>
                <c:pt idx="25">
                  <c:v>146.1</c:v>
                </c:pt>
                <c:pt idx="26">
                  <c:v>135.80000000000001</c:v>
                </c:pt>
                <c:pt idx="27">
                  <c:v>159.1</c:v>
                </c:pt>
                <c:pt idx="28">
                  <c:v>188</c:v>
                </c:pt>
                <c:pt idx="29">
                  <c:v>230</c:v>
                </c:pt>
                <c:pt idx="30">
                  <c:v>259</c:v>
                </c:pt>
                <c:pt idx="31">
                  <c:v>280</c:v>
                </c:pt>
                <c:pt idx="32">
                  <c:v>408</c:v>
                </c:pt>
                <c:pt idx="33">
                  <c:v>260</c:v>
                </c:pt>
                <c:pt idx="34">
                  <c:v>265</c:v>
                </c:pt>
                <c:pt idx="35">
                  <c:v>366</c:v>
                </c:pt>
              </c:numCache>
            </c:numRef>
          </c:val>
          <c:smooth val="0"/>
        </c:ser>
        <c:ser>
          <c:idx val="1"/>
          <c:order val="1"/>
          <c:tx>
            <c:v>Constant $ Price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'stb0524'!$A$36:$A$71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'stb0524'!$C$36:$C$71</c:f>
              <c:numCache>
                <c:formatCode>0</c:formatCode>
                <c:ptCount val="36"/>
                <c:pt idx="0">
                  <c:v>185.81863664859605</c:v>
                </c:pt>
                <c:pt idx="1">
                  <c:v>186.4079606882143</c:v>
                </c:pt>
                <c:pt idx="2">
                  <c:v>176.95399601258799</c:v>
                </c:pt>
                <c:pt idx="3">
                  <c:v>214.18264912970778</c:v>
                </c:pt>
                <c:pt idx="4">
                  <c:v>260.18084451477961</c:v>
                </c:pt>
                <c:pt idx="5">
                  <c:v>261.04690412468307</c:v>
                </c:pt>
                <c:pt idx="6">
                  <c:v>231.26549222797925</c:v>
                </c:pt>
                <c:pt idx="7">
                  <c:v>214.55848632775394</c:v>
                </c:pt>
                <c:pt idx="8">
                  <c:v>200.87237433583311</c:v>
                </c:pt>
                <c:pt idx="9">
                  <c:v>192.36471402209907</c:v>
                </c:pt>
                <c:pt idx="10">
                  <c:v>145.64727494015111</c:v>
                </c:pt>
                <c:pt idx="11">
                  <c:v>143.70210495521042</c:v>
                </c:pt>
                <c:pt idx="12">
                  <c:v>137.70178935697385</c:v>
                </c:pt>
                <c:pt idx="13">
                  <c:v>141.78725806451612</c:v>
                </c:pt>
                <c:pt idx="14">
                  <c:v>153.35948850938175</c:v>
                </c:pt>
                <c:pt idx="15">
                  <c:v>144.13216181979794</c:v>
                </c:pt>
                <c:pt idx="16">
                  <c:v>138.32460219909268</c:v>
                </c:pt>
                <c:pt idx="17">
                  <c:v>132.03986159169548</c:v>
                </c:pt>
                <c:pt idx="18">
                  <c:v>129.20809716599192</c:v>
                </c:pt>
                <c:pt idx="19">
                  <c:v>129.601968503937</c:v>
                </c:pt>
                <c:pt idx="20">
                  <c:v>135.10401529636709</c:v>
                </c:pt>
                <c:pt idx="21">
                  <c:v>134.49037974683543</c:v>
                </c:pt>
                <c:pt idx="22">
                  <c:v>112.56777777777778</c:v>
                </c:pt>
                <c:pt idx="23">
                  <c:v>121.58363636363636</c:v>
                </c:pt>
                <c:pt idx="24">
                  <c:v>151</c:v>
                </c:pt>
                <c:pt idx="25">
                  <c:v>142.05770750988142</c:v>
                </c:pt>
                <c:pt idx="26">
                  <c:v>129.9875486381323</c:v>
                </c:pt>
                <c:pt idx="27">
                  <c:v>148.89684782608694</c:v>
                </c:pt>
                <c:pt idx="28">
                  <c:v>171.37956590788775</c:v>
                </c:pt>
                <c:pt idx="29">
                  <c:v>202.79569892473117</c:v>
                </c:pt>
                <c:pt idx="30">
                  <c:v>221.22916666666666</c:v>
                </c:pt>
                <c:pt idx="31">
                  <c:v>232.92753623188406</c:v>
                </c:pt>
                <c:pt idx="32">
                  <c:v>323.76774193548385</c:v>
                </c:pt>
                <c:pt idx="33">
                  <c:v>209.21495327102804</c:v>
                </c:pt>
                <c:pt idx="34">
                  <c:v>210.29032258064515</c:v>
                </c:pt>
                <c:pt idx="35">
                  <c:v>281.36250000000001</c:v>
                </c:pt>
              </c:numCache>
            </c:numRef>
          </c:val>
          <c:smooth val="0"/>
        </c:ser>
        <c:ser>
          <c:idx val="2"/>
          <c:order val="2"/>
          <c:tx>
            <c:v>CPI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'stb0524'!$A$36:$A$71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'stb0524'!$D$36:$D$71</c:f>
              <c:numCache>
                <c:formatCode>0.0</c:formatCode>
                <c:ptCount val="36"/>
                <c:pt idx="0">
                  <c:v>56.899997711181598</c:v>
                </c:pt>
                <c:pt idx="1">
                  <c:v>60.599987030029297</c:v>
                </c:pt>
                <c:pt idx="2">
                  <c:v>65.199996948242202</c:v>
                </c:pt>
                <c:pt idx="3">
                  <c:v>72.599998474121094</c:v>
                </c:pt>
                <c:pt idx="4">
                  <c:v>82.399993896484403</c:v>
                </c:pt>
                <c:pt idx="5">
                  <c:v>90.899986267089801</c:v>
                </c:pt>
                <c:pt idx="6">
                  <c:v>96.5</c:v>
                </c:pt>
                <c:pt idx="7">
                  <c:v>99.5999755859375</c:v>
                </c:pt>
                <c:pt idx="8">
                  <c:v>103.90000152587901</c:v>
                </c:pt>
                <c:pt idx="9">
                  <c:v>107.599983215332</c:v>
                </c:pt>
                <c:pt idx="10">
                  <c:v>109.599990844727</c:v>
                </c:pt>
                <c:pt idx="11">
                  <c:v>113.60000610351599</c:v>
                </c:pt>
                <c:pt idx="12">
                  <c:v>118.29998779296901</c:v>
                </c:pt>
                <c:pt idx="13">
                  <c:v>124</c:v>
                </c:pt>
                <c:pt idx="14">
                  <c:v>130.69996643066401</c:v>
                </c:pt>
                <c:pt idx="15">
                  <c:v>136.19999694824199</c:v>
                </c:pt>
                <c:pt idx="16">
                  <c:v>140.29998779296901</c:v>
                </c:pt>
                <c:pt idx="17">
                  <c:v>144.5</c:v>
                </c:pt>
                <c:pt idx="18">
                  <c:v>148.19999999999999</c:v>
                </c:pt>
                <c:pt idx="19">
                  <c:v>152.4</c:v>
                </c:pt>
                <c:pt idx="20">
                  <c:v>156.9</c:v>
                </c:pt>
                <c:pt idx="21">
                  <c:v>158</c:v>
                </c:pt>
                <c:pt idx="22">
                  <c:v>162</c:v>
                </c:pt>
                <c:pt idx="23">
                  <c:v>165</c:v>
                </c:pt>
                <c:pt idx="24">
                  <c:v>172.2</c:v>
                </c:pt>
                <c:pt idx="25">
                  <c:v>177.1</c:v>
                </c:pt>
                <c:pt idx="26">
                  <c:v>179.9</c:v>
                </c:pt>
                <c:pt idx="27">
                  <c:v>184</c:v>
                </c:pt>
                <c:pt idx="28">
                  <c:v>188.9</c:v>
                </c:pt>
                <c:pt idx="29">
                  <c:v>195.3</c:v>
                </c:pt>
                <c:pt idx="30">
                  <c:v>201.6</c:v>
                </c:pt>
                <c:pt idx="31">
                  <c:v>207</c:v>
                </c:pt>
                <c:pt idx="32">
                  <c:v>217</c:v>
                </c:pt>
                <c:pt idx="33">
                  <c:v>214</c:v>
                </c:pt>
                <c:pt idx="34">
                  <c:v>217</c:v>
                </c:pt>
                <c:pt idx="35">
                  <c:v>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99968"/>
        <c:axId val="151310336"/>
      </c:lineChart>
      <c:catAx>
        <c:axId val="1512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29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79412021709369"/>
          <c:y val="0.24169363073988742"/>
          <c:w val="0.2222128152599914"/>
          <c:h val="0.17309753483386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26495372289242E-2"/>
          <c:y val="7.4548702245552642E-2"/>
          <c:w val="0.78722896480045257"/>
          <c:h val="0.84695213321256935"/>
        </c:manualLayout>
      </c:layout>
      <c:lineChart>
        <c:grouping val="standard"/>
        <c:varyColors val="0"/>
        <c:ser>
          <c:idx val="2"/>
          <c:order val="0"/>
          <c:tx>
            <c:strRef>
              <c:f>'stb0524'!$B$8</c:f>
              <c:strCache>
                <c:ptCount val="1"/>
                <c:pt idx="0">
                  <c:v>Nominal</c:v>
                </c:pt>
              </c:strCache>
            </c:strRef>
          </c:tx>
          <c:marker>
            <c:symbol val="none"/>
          </c:marker>
          <c:cat>
            <c:numRef>
              <c:f>'stb0524'!$A$36:$A$69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'stb0524'!$B$36:$B$69</c:f>
              <c:numCache>
                <c:formatCode>0</c:formatCode>
                <c:ptCount val="34"/>
                <c:pt idx="0">
                  <c:v>61.4</c:v>
                </c:pt>
                <c:pt idx="1">
                  <c:v>65.599999999999994</c:v>
                </c:pt>
                <c:pt idx="2">
                  <c:v>67</c:v>
                </c:pt>
                <c:pt idx="3">
                  <c:v>90.3</c:v>
                </c:pt>
                <c:pt idx="4">
                  <c:v>124.5</c:v>
                </c:pt>
                <c:pt idx="5">
                  <c:v>137.80000000000001</c:v>
                </c:pt>
                <c:pt idx="6">
                  <c:v>129.6</c:v>
                </c:pt>
                <c:pt idx="7">
                  <c:v>124.1</c:v>
                </c:pt>
                <c:pt idx="8">
                  <c:v>121.2</c:v>
                </c:pt>
                <c:pt idx="9">
                  <c:v>120.2</c:v>
                </c:pt>
                <c:pt idx="10">
                  <c:v>92.7</c:v>
                </c:pt>
                <c:pt idx="11">
                  <c:v>94.8</c:v>
                </c:pt>
                <c:pt idx="12">
                  <c:v>94.6</c:v>
                </c:pt>
                <c:pt idx="13">
                  <c:v>102.1</c:v>
                </c:pt>
                <c:pt idx="14">
                  <c:v>116.4</c:v>
                </c:pt>
                <c:pt idx="15">
                  <c:v>114</c:v>
                </c:pt>
                <c:pt idx="16">
                  <c:v>112.7</c:v>
                </c:pt>
                <c:pt idx="17">
                  <c:v>110.8</c:v>
                </c:pt>
                <c:pt idx="18">
                  <c:v>111.2</c:v>
                </c:pt>
                <c:pt idx="19">
                  <c:v>114.7</c:v>
                </c:pt>
                <c:pt idx="20">
                  <c:v>123.1</c:v>
                </c:pt>
                <c:pt idx="21">
                  <c:v>123.4</c:v>
                </c:pt>
                <c:pt idx="22">
                  <c:v>105.9</c:v>
                </c:pt>
                <c:pt idx="23">
                  <c:v>116.5</c:v>
                </c:pt>
                <c:pt idx="24">
                  <c:v>151</c:v>
                </c:pt>
                <c:pt idx="25">
                  <c:v>146.1</c:v>
                </c:pt>
                <c:pt idx="26">
                  <c:v>135.80000000000001</c:v>
                </c:pt>
                <c:pt idx="27">
                  <c:v>159.1</c:v>
                </c:pt>
                <c:pt idx="28">
                  <c:v>188</c:v>
                </c:pt>
                <c:pt idx="29">
                  <c:v>230</c:v>
                </c:pt>
                <c:pt idx="30">
                  <c:v>259</c:v>
                </c:pt>
                <c:pt idx="31">
                  <c:v>280</c:v>
                </c:pt>
                <c:pt idx="32">
                  <c:v>408</c:v>
                </c:pt>
                <c:pt idx="33">
                  <c:v>260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'stb0524'!$G$8</c:f>
              <c:strCache>
                <c:ptCount val="1"/>
                <c:pt idx="0">
                  <c:v>Nominal</c:v>
                </c:pt>
              </c:strCache>
            </c:strRef>
          </c:tx>
          <c:marker>
            <c:symbol val="none"/>
          </c:marker>
          <c:cat>
            <c:numRef>
              <c:f>'stb0524'!$A$36:$A$69</c:f>
              <c:numCache>
                <c:formatCode>General</c:formatCod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'stb0524'!$G$37:$G$70</c:f>
              <c:numCache>
                <c:formatCode>0.0</c:formatCode>
                <c:ptCount val="34"/>
                <c:pt idx="0">
                  <c:v>14.295833333333301</c:v>
                </c:pt>
                <c:pt idx="1">
                  <c:v>14.85</c:v>
                </c:pt>
                <c:pt idx="2">
                  <c:v>22.404166666666701</c:v>
                </c:pt>
                <c:pt idx="3">
                  <c:v>37.375</c:v>
                </c:pt>
                <c:pt idx="4">
                  <c:v>36.6666666666667</c:v>
                </c:pt>
                <c:pt idx="5">
                  <c:v>33.635833333333302</c:v>
                </c:pt>
                <c:pt idx="6">
                  <c:v>30.395</c:v>
                </c:pt>
                <c:pt idx="7">
                  <c:v>29.275500000000001</c:v>
                </c:pt>
                <c:pt idx="8">
                  <c:v>27.972750000000001</c:v>
                </c:pt>
                <c:pt idx="9">
                  <c:v>15.04</c:v>
                </c:pt>
                <c:pt idx="10">
                  <c:v>19.161916666666698</c:v>
                </c:pt>
                <c:pt idx="11">
                  <c:v>15.959583333333301</c:v>
                </c:pt>
                <c:pt idx="12">
                  <c:v>19.5908333333333</c:v>
                </c:pt>
                <c:pt idx="13">
                  <c:v>24.492916666666702</c:v>
                </c:pt>
                <c:pt idx="14">
                  <c:v>21.481249999999999</c:v>
                </c:pt>
                <c:pt idx="15">
                  <c:v>20.561416666666702</c:v>
                </c:pt>
                <c:pt idx="16">
                  <c:v>18.458166666666699</c:v>
                </c:pt>
                <c:pt idx="17">
                  <c:v>17.185833333333299</c:v>
                </c:pt>
                <c:pt idx="18">
                  <c:v>18.427499999999998</c:v>
                </c:pt>
                <c:pt idx="19">
                  <c:v>22.154166666666701</c:v>
                </c:pt>
                <c:pt idx="20">
                  <c:v>20.599166666666701</c:v>
                </c:pt>
                <c:pt idx="21">
                  <c:v>14.3883333333333</c:v>
                </c:pt>
                <c:pt idx="22">
                  <c:v>19.251666666666701</c:v>
                </c:pt>
                <c:pt idx="23">
                  <c:v>30.2983333333333</c:v>
                </c:pt>
                <c:pt idx="24">
                  <c:v>25.9241666666667</c:v>
                </c:pt>
                <c:pt idx="25">
                  <c:v>26.0975</c:v>
                </c:pt>
                <c:pt idx="26">
                  <c:v>34.405000000000001</c:v>
                </c:pt>
                <c:pt idx="27">
                  <c:v>41</c:v>
                </c:pt>
                <c:pt idx="28">
                  <c:v>55</c:v>
                </c:pt>
                <c:pt idx="29">
                  <c:v>68</c:v>
                </c:pt>
                <c:pt idx="30">
                  <c:v>74</c:v>
                </c:pt>
                <c:pt idx="31">
                  <c:v>130</c:v>
                </c:pt>
                <c:pt idx="32">
                  <c:v>71</c:v>
                </c:pt>
                <c:pt idx="33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00128"/>
        <c:axId val="151201664"/>
      </c:lineChart>
      <c:catAx>
        <c:axId val="1512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201664"/>
        <c:crosses val="autoZero"/>
        <c:auto val="1"/>
        <c:lblAlgn val="ctr"/>
        <c:lblOffset val="100"/>
        <c:noMultiLvlLbl val="0"/>
      </c:catAx>
      <c:valAx>
        <c:axId val="151201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20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8</xdr:row>
      <xdr:rowOff>104775</xdr:rowOff>
    </xdr:from>
    <xdr:to>
      <xdr:col>23</xdr:col>
      <xdr:colOff>285750</xdr:colOff>
      <xdr:row>45</xdr:row>
      <xdr:rowOff>38100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295274</xdr:colOff>
      <xdr:row>52</xdr:row>
      <xdr:rowOff>133349</xdr:rowOff>
    </xdr:from>
    <xdr:to>
      <xdr:col>25</xdr:col>
      <xdr:colOff>400050</xdr:colOff>
      <xdr:row>79</xdr:row>
      <xdr:rowOff>619124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topLeftCell="B1" workbookViewId="0">
      <pane ySplit="8" topLeftCell="A54" activePane="bottomLeft" state="frozen"/>
      <selection pane="bottomLeft" activeCell="C52" sqref="C52"/>
    </sheetView>
  </sheetViews>
  <sheetFormatPr defaultRowHeight="12.75" x14ac:dyDescent="0.2"/>
  <cols>
    <col min="1" max="1" width="14" customWidth="1"/>
    <col min="2" max="2" width="15.42578125" customWidth="1"/>
    <col min="3" max="3" width="12.85546875" customWidth="1"/>
    <col min="4" max="4" width="8.85546875" customWidth="1"/>
    <col min="5" max="6" width="10.7109375" style="5" customWidth="1"/>
    <col min="7" max="8" width="16.42578125" style="2" customWidth="1"/>
    <col min="9" max="9" width="12.7109375" style="2" customWidth="1"/>
    <col min="10" max="10" width="19.85546875" style="6" customWidth="1"/>
  </cols>
  <sheetData>
    <row r="1" spans="1:12" ht="15.75" x14ac:dyDescent="0.25">
      <c r="A1" s="1" t="s">
        <v>21</v>
      </c>
    </row>
    <row r="2" spans="1:12" x14ac:dyDescent="0.2">
      <c r="A2" s="39" t="s">
        <v>0</v>
      </c>
    </row>
    <row r="3" spans="1:12" x14ac:dyDescent="0.2">
      <c r="A3" s="9" t="s">
        <v>1</v>
      </c>
      <c r="B3" s="10" t="s">
        <v>22</v>
      </c>
      <c r="C3" s="11"/>
      <c r="D3" s="11"/>
      <c r="E3" s="12"/>
      <c r="F3" s="16"/>
      <c r="G3" s="37" t="s">
        <v>16</v>
      </c>
      <c r="H3" s="38"/>
      <c r="I3"/>
      <c r="J3"/>
    </row>
    <row r="4" spans="1:12" x14ac:dyDescent="0.2">
      <c r="A4" s="13"/>
      <c r="B4" s="14"/>
      <c r="C4" s="15"/>
      <c r="D4" s="15"/>
      <c r="E4" s="16"/>
      <c r="F4" s="16"/>
      <c r="G4" s="17"/>
      <c r="H4" s="18"/>
      <c r="I4"/>
      <c r="J4"/>
    </row>
    <row r="5" spans="1:12" x14ac:dyDescent="0.2">
      <c r="A5" s="13"/>
      <c r="B5" s="19" t="s">
        <v>23</v>
      </c>
      <c r="C5" s="20"/>
      <c r="D5" s="20"/>
      <c r="E5" s="20"/>
      <c r="F5" s="20"/>
      <c r="G5" s="35" t="s">
        <v>17</v>
      </c>
      <c r="H5" s="36"/>
      <c r="I5" s="7"/>
      <c r="J5" s="7"/>
      <c r="K5" s="7"/>
      <c r="L5" s="7"/>
    </row>
    <row r="6" spans="1:12" ht="12.75" customHeight="1" x14ac:dyDescent="0.2">
      <c r="A6" s="13"/>
      <c r="B6" s="10" t="s">
        <v>2</v>
      </c>
      <c r="C6" s="12"/>
      <c r="D6" s="17"/>
      <c r="E6" s="17"/>
      <c r="F6" s="32" t="s">
        <v>24</v>
      </c>
      <c r="G6" s="33"/>
      <c r="H6" s="34"/>
      <c r="I6" s="8"/>
      <c r="J6" s="7"/>
      <c r="K6" s="7"/>
      <c r="L6" s="7"/>
    </row>
    <row r="7" spans="1:12" ht="7.5" customHeight="1" thickBot="1" x14ac:dyDescent="0.25">
      <c r="A7" s="13"/>
      <c r="B7" s="21"/>
      <c r="C7" s="22"/>
      <c r="D7" s="23"/>
      <c r="E7" s="30"/>
      <c r="F7" s="32"/>
      <c r="G7" s="24"/>
      <c r="H7" s="25"/>
      <c r="I7"/>
      <c r="J7"/>
    </row>
    <row r="8" spans="1:12" ht="20.100000000000001" customHeight="1" thickTop="1" x14ac:dyDescent="0.35">
      <c r="A8" s="26"/>
      <c r="B8" s="40" t="s">
        <v>3</v>
      </c>
      <c r="C8" s="41" t="s">
        <v>15</v>
      </c>
      <c r="D8" s="27" t="s">
        <v>7</v>
      </c>
      <c r="E8" s="28" t="s">
        <v>19</v>
      </c>
      <c r="F8" s="28" t="s">
        <v>25</v>
      </c>
      <c r="G8" s="28" t="s">
        <v>3</v>
      </c>
      <c r="H8" s="29" t="s">
        <v>15</v>
      </c>
      <c r="I8"/>
      <c r="J8" s="31" t="s">
        <v>20</v>
      </c>
    </row>
    <row r="9" spans="1:12" x14ac:dyDescent="0.2">
      <c r="A9" s="59">
        <v>1949</v>
      </c>
      <c r="B9" s="42">
        <v>27</v>
      </c>
      <c r="C9" s="43">
        <f t="shared" ref="C9:C35" si="0">B9*$D$60/D9</f>
        <v>194.51929913431934</v>
      </c>
      <c r="D9" s="44">
        <v>23.9019985198975</v>
      </c>
      <c r="E9" s="45"/>
      <c r="F9" s="46">
        <f>$D$60/D9</f>
        <v>7.2044184864562713</v>
      </c>
      <c r="G9" s="47">
        <v>2.57</v>
      </c>
      <c r="H9" s="48">
        <f>G9*$D$60/D9</f>
        <v>18.515355510192617</v>
      </c>
      <c r="I9"/>
      <c r="J9"/>
    </row>
    <row r="10" spans="1:12" x14ac:dyDescent="0.2">
      <c r="A10" s="59">
        <v>1950</v>
      </c>
      <c r="B10" s="42">
        <v>27</v>
      </c>
      <c r="C10" s="43">
        <f t="shared" si="0"/>
        <v>192.92125038236048</v>
      </c>
      <c r="D10" s="44">
        <v>24.099988937377901</v>
      </c>
      <c r="E10" s="45">
        <f>100*(D10-D9)/D9</f>
        <v>0.828342522553425</v>
      </c>
      <c r="F10" s="46">
        <f>$D$60/D10</f>
        <v>7.1452314956429808</v>
      </c>
      <c r="G10" s="47">
        <v>2.57</v>
      </c>
      <c r="H10" s="48">
        <f t="shared" ref="H10:H69" si="1">G10*$D$60/D10</f>
        <v>18.363244943802457</v>
      </c>
      <c r="I10"/>
      <c r="J10"/>
    </row>
    <row r="11" spans="1:12" x14ac:dyDescent="0.2">
      <c r="A11" s="59">
        <v>1951</v>
      </c>
      <c r="B11" s="42">
        <v>27</v>
      </c>
      <c r="C11" s="43">
        <f t="shared" si="0"/>
        <v>178.82312939662305</v>
      </c>
      <c r="D11" s="44">
        <v>25.999992370605501</v>
      </c>
      <c r="E11" s="45">
        <f t="shared" ref="E11:E70" si="2">100*(D11-D10)/D10</f>
        <v>7.8838352920601853</v>
      </c>
      <c r="F11" s="46">
        <f t="shared" ref="F11:F73" si="3">$D$60/D11</f>
        <v>6.6230788665415945</v>
      </c>
      <c r="G11" s="47">
        <v>2.57</v>
      </c>
      <c r="H11" s="48">
        <f t="shared" si="1"/>
        <v>17.021312687011896</v>
      </c>
      <c r="I11"/>
      <c r="J11"/>
    </row>
    <row r="12" spans="1:12" x14ac:dyDescent="0.2">
      <c r="A12" s="59">
        <v>1952</v>
      </c>
      <c r="B12" s="42">
        <v>27</v>
      </c>
      <c r="C12" s="43">
        <f t="shared" si="0"/>
        <v>175.44900609171009</v>
      </c>
      <c r="D12" s="44">
        <v>26.500007629394499</v>
      </c>
      <c r="E12" s="45">
        <f t="shared" si="2"/>
        <v>1.9231361750486311</v>
      </c>
      <c r="F12" s="46">
        <f t="shared" si="3"/>
        <v>6.4981113367300036</v>
      </c>
      <c r="G12" s="47">
        <v>2.57</v>
      </c>
      <c r="H12" s="48">
        <f t="shared" si="1"/>
        <v>16.700146135396107</v>
      </c>
      <c r="I12"/>
      <c r="J12"/>
    </row>
    <row r="13" spans="1:12" x14ac:dyDescent="0.2">
      <c r="A13" s="59">
        <v>1953</v>
      </c>
      <c r="B13" s="42">
        <v>29</v>
      </c>
      <c r="C13" s="43">
        <f t="shared" si="0"/>
        <v>187.03367579879327</v>
      </c>
      <c r="D13" s="44">
        <v>26.700004577636701</v>
      </c>
      <c r="E13" s="45">
        <f t="shared" si="2"/>
        <v>0.75470524778400394</v>
      </c>
      <c r="F13" s="46">
        <f t="shared" si="3"/>
        <v>6.4494370965101133</v>
      </c>
      <c r="G13" s="47">
        <v>2.7158333333333302</v>
      </c>
      <c r="H13" s="48">
        <f t="shared" si="1"/>
        <v>17.515596247938696</v>
      </c>
      <c r="I13"/>
      <c r="J13"/>
    </row>
    <row r="14" spans="1:12" x14ac:dyDescent="0.2">
      <c r="A14" s="59">
        <v>1954</v>
      </c>
      <c r="B14" s="42">
        <v>29</v>
      </c>
      <c r="C14" s="43">
        <f t="shared" si="0"/>
        <v>185.64308582003545</v>
      </c>
      <c r="D14" s="44">
        <v>26.9000053405762</v>
      </c>
      <c r="E14" s="45">
        <f t="shared" si="2"/>
        <v>0.74906639943805575</v>
      </c>
      <c r="F14" s="46">
        <f t="shared" si="3"/>
        <v>6.4014857179322568</v>
      </c>
      <c r="G14" s="47">
        <v>2.82</v>
      </c>
      <c r="H14" s="48">
        <f t="shared" si="1"/>
        <v>18.052189724568965</v>
      </c>
      <c r="I14"/>
      <c r="J14"/>
    </row>
    <row r="15" spans="1:12" x14ac:dyDescent="0.2">
      <c r="A15" s="59">
        <v>1955</v>
      </c>
      <c r="B15" s="42">
        <v>29</v>
      </c>
      <c r="C15" s="43">
        <f t="shared" si="0"/>
        <v>186.33579967717424</v>
      </c>
      <c r="D15" s="44">
        <v>26.800003051757798</v>
      </c>
      <c r="E15" s="45">
        <f t="shared" si="2"/>
        <v>-0.37175564670820971</v>
      </c>
      <c r="F15" s="46">
        <f t="shared" si="3"/>
        <v>6.4253724026611811</v>
      </c>
      <c r="G15" s="47">
        <v>2.82</v>
      </c>
      <c r="H15" s="48">
        <f t="shared" si="1"/>
        <v>18.119550175504529</v>
      </c>
      <c r="I15"/>
      <c r="J15"/>
    </row>
    <row r="16" spans="1:12" x14ac:dyDescent="0.2">
      <c r="A16" s="59">
        <v>1956</v>
      </c>
      <c r="B16" s="42">
        <v>30</v>
      </c>
      <c r="C16" s="43">
        <f t="shared" si="0"/>
        <v>189.92647857917683</v>
      </c>
      <c r="D16" s="44">
        <v>27.199998855590799</v>
      </c>
      <c r="E16" s="45">
        <f t="shared" si="2"/>
        <v>1.4925214861375369</v>
      </c>
      <c r="F16" s="46">
        <f t="shared" si="3"/>
        <v>6.3308826193058936</v>
      </c>
      <c r="G16" s="47">
        <v>2.82</v>
      </c>
      <c r="H16" s="48">
        <f t="shared" si="1"/>
        <v>17.853088986442618</v>
      </c>
      <c r="I16"/>
      <c r="J16"/>
    </row>
    <row r="17" spans="1:10" x14ac:dyDescent="0.2">
      <c r="A17" s="59">
        <v>1957</v>
      </c>
      <c r="B17" s="42">
        <v>31</v>
      </c>
      <c r="C17" s="43">
        <f t="shared" si="0"/>
        <v>189.97154056489555</v>
      </c>
      <c r="D17" s="44">
        <v>28.099998474121101</v>
      </c>
      <c r="E17" s="45">
        <f t="shared" si="2"/>
        <v>3.3088222661645892</v>
      </c>
      <c r="F17" s="46">
        <f t="shared" si="3"/>
        <v>6.128114211770824</v>
      </c>
      <c r="G17" s="47">
        <v>3.0433333333333299</v>
      </c>
      <c r="H17" s="48">
        <f t="shared" si="1"/>
        <v>18.649894251155853</v>
      </c>
      <c r="I17"/>
      <c r="J17"/>
    </row>
    <row r="18" spans="1:10" x14ac:dyDescent="0.2">
      <c r="A18" s="59">
        <v>1958</v>
      </c>
      <c r="B18" s="42">
        <v>30</v>
      </c>
      <c r="C18" s="43">
        <f t="shared" si="0"/>
        <v>178.75432761900899</v>
      </c>
      <c r="D18" s="44">
        <v>28.899999618530298</v>
      </c>
      <c r="E18" s="45">
        <f t="shared" si="2"/>
        <v>2.8469793161944987</v>
      </c>
      <c r="F18" s="46">
        <f t="shared" si="3"/>
        <v>5.9584775873002993</v>
      </c>
      <c r="G18" s="47">
        <v>3.05833333333333</v>
      </c>
      <c r="H18" s="48">
        <f t="shared" si="1"/>
        <v>18.223010621160064</v>
      </c>
      <c r="I18"/>
      <c r="J18"/>
    </row>
    <row r="19" spans="1:10" x14ac:dyDescent="0.2">
      <c r="A19" s="59">
        <v>1959</v>
      </c>
      <c r="B19" s="42">
        <v>31</v>
      </c>
      <c r="C19" s="43">
        <f t="shared" si="0"/>
        <v>183.44330858805063</v>
      </c>
      <c r="D19" s="44">
        <v>29.099998474121101</v>
      </c>
      <c r="E19" s="45">
        <f t="shared" si="2"/>
        <v>0.69203757173258207</v>
      </c>
      <c r="F19" s="46">
        <f t="shared" si="3"/>
        <v>5.9175260834855044</v>
      </c>
      <c r="G19" s="47">
        <v>2.9750000000000001</v>
      </c>
      <c r="H19" s="48">
        <f t="shared" si="1"/>
        <v>17.604640098369376</v>
      </c>
      <c r="I19"/>
      <c r="J19"/>
    </row>
    <row r="20" spans="1:10" x14ac:dyDescent="0.2">
      <c r="A20" s="59">
        <v>1960</v>
      </c>
      <c r="B20" s="42">
        <v>31</v>
      </c>
      <c r="C20" s="43">
        <f t="shared" si="0"/>
        <v>180.34456902851591</v>
      </c>
      <c r="D20" s="44">
        <v>29.600004196166999</v>
      </c>
      <c r="E20" s="45">
        <f t="shared" si="2"/>
        <v>1.7182328119039532</v>
      </c>
      <c r="F20" s="46">
        <f t="shared" si="3"/>
        <v>5.8175667428553517</v>
      </c>
      <c r="G20" s="47">
        <v>2.97</v>
      </c>
      <c r="H20" s="48">
        <f t="shared" si="1"/>
        <v>17.278173226280398</v>
      </c>
      <c r="I20"/>
      <c r="J20"/>
    </row>
    <row r="21" spans="1:10" x14ac:dyDescent="0.2">
      <c r="A21" s="59">
        <v>1961</v>
      </c>
      <c r="B21" s="42">
        <v>31</v>
      </c>
      <c r="C21" s="43">
        <f t="shared" si="0"/>
        <v>178.53509655680256</v>
      </c>
      <c r="D21" s="44">
        <v>29.9000034332275</v>
      </c>
      <c r="E21" s="45">
        <f t="shared" si="2"/>
        <v>1.013510792337484</v>
      </c>
      <c r="F21" s="46">
        <f t="shared" si="3"/>
        <v>5.7591966631226628</v>
      </c>
      <c r="G21" s="47">
        <v>2.97</v>
      </c>
      <c r="H21" s="48">
        <f t="shared" si="1"/>
        <v>17.10481408947431</v>
      </c>
      <c r="I21"/>
      <c r="J21"/>
    </row>
    <row r="22" spans="1:10" x14ac:dyDescent="0.2">
      <c r="A22" s="59">
        <v>1962</v>
      </c>
      <c r="B22" s="42">
        <v>31</v>
      </c>
      <c r="C22" s="43">
        <f t="shared" si="0"/>
        <v>176.76159610223831</v>
      </c>
      <c r="D22" s="44">
        <v>30.199998855590799</v>
      </c>
      <c r="E22" s="45">
        <f t="shared" si="2"/>
        <v>1.003329056577692</v>
      </c>
      <c r="F22" s="46">
        <f t="shared" si="3"/>
        <v>5.7019869710399451</v>
      </c>
      <c r="G22" s="47">
        <v>2.97</v>
      </c>
      <c r="H22" s="48">
        <f t="shared" si="1"/>
        <v>16.934901303988639</v>
      </c>
      <c r="I22"/>
      <c r="J22"/>
    </row>
    <row r="23" spans="1:10" x14ac:dyDescent="0.2">
      <c r="A23" s="59">
        <v>1963</v>
      </c>
      <c r="B23" s="42">
        <v>30</v>
      </c>
      <c r="C23" s="43">
        <f t="shared" si="0"/>
        <v>168.82353783020503</v>
      </c>
      <c r="D23" s="44">
        <v>30.599998474121101</v>
      </c>
      <c r="E23" s="45">
        <f t="shared" si="2"/>
        <v>1.3245020983047211</v>
      </c>
      <c r="F23" s="46">
        <f t="shared" si="3"/>
        <v>5.6274512610068337</v>
      </c>
      <c r="G23" s="47">
        <v>2.97</v>
      </c>
      <c r="H23" s="48">
        <f t="shared" si="1"/>
        <v>16.713530245190299</v>
      </c>
      <c r="I23"/>
      <c r="J23"/>
    </row>
    <row r="24" spans="1:10" x14ac:dyDescent="0.2">
      <c r="A24" s="59">
        <v>1964</v>
      </c>
      <c r="B24" s="42">
        <v>30</v>
      </c>
      <c r="C24" s="43">
        <f t="shared" si="0"/>
        <v>166.64516129032259</v>
      </c>
      <c r="D24" s="44">
        <v>31</v>
      </c>
      <c r="E24" s="45">
        <f t="shared" si="2"/>
        <v>1.3071945941996916</v>
      </c>
      <c r="F24" s="46">
        <f t="shared" si="3"/>
        <v>5.5548387096774192</v>
      </c>
      <c r="G24" s="47">
        <v>2.9449999999999998</v>
      </c>
      <c r="H24" s="48">
        <f t="shared" si="1"/>
        <v>16.358999999999998</v>
      </c>
      <c r="I24"/>
      <c r="J24"/>
    </row>
    <row r="25" spans="1:10" x14ac:dyDescent="0.2">
      <c r="A25" s="59">
        <v>1965</v>
      </c>
      <c r="B25" s="42">
        <v>31</v>
      </c>
      <c r="C25" s="43">
        <f t="shared" si="0"/>
        <v>169.46666666666667</v>
      </c>
      <c r="D25" s="44">
        <v>31.5</v>
      </c>
      <c r="E25" s="45">
        <f t="shared" si="2"/>
        <v>1.6129032258064515</v>
      </c>
      <c r="F25" s="46">
        <f t="shared" si="3"/>
        <v>5.4666666666666659</v>
      </c>
      <c r="G25" s="47">
        <v>2.92</v>
      </c>
      <c r="H25" s="48">
        <f t="shared" si="1"/>
        <v>15.962666666666665</v>
      </c>
      <c r="I25"/>
      <c r="J25"/>
    </row>
    <row r="26" spans="1:10" x14ac:dyDescent="0.2">
      <c r="A26" s="59">
        <v>1966</v>
      </c>
      <c r="B26" s="42">
        <v>32</v>
      </c>
      <c r="C26" s="43">
        <f t="shared" si="0"/>
        <v>170.07408608854004</v>
      </c>
      <c r="D26" s="44">
        <v>32.399997711181598</v>
      </c>
      <c r="E26" s="45">
        <f t="shared" si="2"/>
        <v>2.8571355910526921</v>
      </c>
      <c r="F26" s="46">
        <f t="shared" si="3"/>
        <v>5.3148151902668763</v>
      </c>
      <c r="G26" s="47">
        <v>2.9366666666666701</v>
      </c>
      <c r="H26" s="48">
        <f t="shared" si="1"/>
        <v>15.607840608750411</v>
      </c>
      <c r="I26"/>
      <c r="J26"/>
    </row>
    <row r="27" spans="1:10" x14ac:dyDescent="0.2">
      <c r="A27" s="59">
        <v>1967</v>
      </c>
      <c r="B27" s="42">
        <v>33</v>
      </c>
      <c r="C27" s="43">
        <f t="shared" si="0"/>
        <v>170.13771677815711</v>
      </c>
      <c r="D27" s="44">
        <v>33.400001525878899</v>
      </c>
      <c r="E27" s="45">
        <f t="shared" si="2"/>
        <v>3.0864317448769101</v>
      </c>
      <c r="F27" s="46">
        <f t="shared" si="3"/>
        <v>5.1556883872168822</v>
      </c>
      <c r="G27" s="47">
        <v>3.0266666666666699</v>
      </c>
      <c r="H27" s="48">
        <f t="shared" si="1"/>
        <v>15.604550185309781</v>
      </c>
      <c r="I27"/>
      <c r="J27"/>
    </row>
    <row r="28" spans="1:10" x14ac:dyDescent="0.2">
      <c r="A28" s="59">
        <v>1968</v>
      </c>
      <c r="B28" s="42">
        <v>34</v>
      </c>
      <c r="C28" s="43">
        <f t="shared" si="0"/>
        <v>168.241382998793</v>
      </c>
      <c r="D28" s="44">
        <v>34.799999237060497</v>
      </c>
      <c r="E28" s="45">
        <f t="shared" si="2"/>
        <v>4.1916097222236814</v>
      </c>
      <c r="F28" s="46">
        <f t="shared" si="3"/>
        <v>4.9482759705527357</v>
      </c>
      <c r="G28" s="47">
        <v>3.07</v>
      </c>
      <c r="H28" s="48">
        <f t="shared" si="1"/>
        <v>15.191207229596897</v>
      </c>
      <c r="I28"/>
      <c r="J28"/>
    </row>
    <row r="29" spans="1:10" x14ac:dyDescent="0.2">
      <c r="A29" s="59">
        <v>1969</v>
      </c>
      <c r="B29" s="42">
        <v>35</v>
      </c>
      <c r="C29" s="43">
        <f t="shared" si="0"/>
        <v>164.22348103803847</v>
      </c>
      <c r="D29" s="44">
        <v>36.699989318847699</v>
      </c>
      <c r="E29" s="45">
        <f t="shared" si="2"/>
        <v>5.4597417340279542</v>
      </c>
      <c r="F29" s="46">
        <f t="shared" si="3"/>
        <v>4.6920994582296709</v>
      </c>
      <c r="G29" s="47">
        <v>3.2949999999999999</v>
      </c>
      <c r="H29" s="48">
        <f t="shared" si="1"/>
        <v>15.460467714866766</v>
      </c>
      <c r="I29"/>
      <c r="J29"/>
    </row>
    <row r="30" spans="1:10" x14ac:dyDescent="0.2">
      <c r="A30" s="59">
        <v>1970</v>
      </c>
      <c r="B30" s="42">
        <v>36</v>
      </c>
      <c r="C30" s="43">
        <f t="shared" si="0"/>
        <v>159.77319901797125</v>
      </c>
      <c r="D30" s="44">
        <v>38.799999237060497</v>
      </c>
      <c r="E30" s="45">
        <f t="shared" si="2"/>
        <v>5.7220995351470423</v>
      </c>
      <c r="F30" s="46">
        <f t="shared" si="3"/>
        <v>4.4381444171658684</v>
      </c>
      <c r="G30" s="47">
        <v>3.35083333333333</v>
      </c>
      <c r="H30" s="48">
        <f t="shared" si="1"/>
        <v>14.871482251186613</v>
      </c>
      <c r="I30"/>
      <c r="J30"/>
    </row>
    <row r="31" spans="1:10" x14ac:dyDescent="0.2">
      <c r="A31" s="59">
        <v>1971</v>
      </c>
      <c r="B31" s="42">
        <v>36</v>
      </c>
      <c r="C31" s="43">
        <f t="shared" si="0"/>
        <v>153.06666666666666</v>
      </c>
      <c r="D31" s="44">
        <v>40.5</v>
      </c>
      <c r="E31" s="45">
        <f t="shared" si="2"/>
        <v>4.3814453514620624</v>
      </c>
      <c r="F31" s="46">
        <f t="shared" si="3"/>
        <v>4.2518518518518515</v>
      </c>
      <c r="G31" s="47">
        <v>3.56</v>
      </c>
      <c r="H31" s="48">
        <f t="shared" si="1"/>
        <v>15.13659259259259</v>
      </c>
      <c r="I31"/>
      <c r="J31"/>
    </row>
    <row r="32" spans="1:10" x14ac:dyDescent="0.2">
      <c r="A32" s="59">
        <v>1972</v>
      </c>
      <c r="B32" s="42">
        <v>36</v>
      </c>
      <c r="C32" s="43">
        <f t="shared" si="0"/>
        <v>148.30626340620057</v>
      </c>
      <c r="D32" s="44">
        <v>41.7999877929688</v>
      </c>
      <c r="E32" s="45">
        <f t="shared" si="2"/>
        <v>3.2098464023920981</v>
      </c>
      <c r="F32" s="46">
        <f t="shared" si="3"/>
        <v>4.1196184279500159</v>
      </c>
      <c r="G32" s="47">
        <v>3.56</v>
      </c>
      <c r="H32" s="48">
        <f t="shared" si="1"/>
        <v>14.665841603502056</v>
      </c>
      <c r="I32"/>
      <c r="J32"/>
    </row>
    <row r="33" spans="1:10" x14ac:dyDescent="0.2">
      <c r="A33" s="59">
        <v>1973</v>
      </c>
      <c r="B33" s="42">
        <v>39</v>
      </c>
      <c r="C33" s="43">
        <f t="shared" si="0"/>
        <v>151.25675155857013</v>
      </c>
      <c r="D33" s="44">
        <v>44.400001525878899</v>
      </c>
      <c r="E33" s="45">
        <f t="shared" si="2"/>
        <v>6.2201303641228556</v>
      </c>
      <c r="F33" s="46">
        <f t="shared" si="3"/>
        <v>3.8783782450915418</v>
      </c>
      <c r="G33" s="47">
        <v>3.8725000000000001</v>
      </c>
      <c r="H33" s="48">
        <f t="shared" si="1"/>
        <v>15.019019754116995</v>
      </c>
      <c r="I33"/>
      <c r="J33"/>
    </row>
    <row r="34" spans="1:10" x14ac:dyDescent="0.2">
      <c r="A34" s="59">
        <v>1974</v>
      </c>
      <c r="B34" s="42">
        <v>53</v>
      </c>
      <c r="C34" s="43">
        <f t="shared" si="0"/>
        <v>185.1237351163937</v>
      </c>
      <c r="D34" s="44">
        <v>49.299999237060497</v>
      </c>
      <c r="E34" s="45">
        <f t="shared" si="2"/>
        <v>11.036030501768327</v>
      </c>
      <c r="F34" s="46">
        <f t="shared" si="3"/>
        <v>3.492900662573466</v>
      </c>
      <c r="G34" s="47">
        <v>10.3725</v>
      </c>
      <c r="H34" s="48">
        <f t="shared" si="1"/>
        <v>36.230112122543275</v>
      </c>
      <c r="I34"/>
      <c r="J34"/>
    </row>
    <row r="35" spans="1:10" x14ac:dyDescent="0.2">
      <c r="A35" s="59">
        <v>1975</v>
      </c>
      <c r="B35" s="42">
        <v>57</v>
      </c>
      <c r="C35" s="43">
        <f t="shared" si="0"/>
        <v>182.44238176937731</v>
      </c>
      <c r="D35" s="44">
        <v>53.799999237060497</v>
      </c>
      <c r="E35" s="45">
        <f t="shared" si="2"/>
        <v>9.1277891879097552</v>
      </c>
      <c r="F35" s="46">
        <f t="shared" si="3"/>
        <v>3.200743539813637</v>
      </c>
      <c r="G35" s="47">
        <v>11.16</v>
      </c>
      <c r="H35" s="48">
        <f t="shared" si="1"/>
        <v>35.720297904320191</v>
      </c>
      <c r="I35"/>
      <c r="J35"/>
    </row>
    <row r="36" spans="1:10" x14ac:dyDescent="0.2">
      <c r="A36" s="59">
        <v>1976</v>
      </c>
      <c r="B36" s="42">
        <v>61.4</v>
      </c>
      <c r="C36" s="43">
        <f>B36*$D$60/D36</f>
        <v>185.81863664859605</v>
      </c>
      <c r="D36" s="44">
        <v>56.899997711181598</v>
      </c>
      <c r="E36" s="45">
        <f t="shared" si="2"/>
        <v>5.7620790298927096</v>
      </c>
      <c r="F36" s="46">
        <f t="shared" si="3"/>
        <v>3.0263621604005868</v>
      </c>
      <c r="G36" s="47">
        <v>12.645</v>
      </c>
      <c r="H36" s="48">
        <f t="shared" si="1"/>
        <v>38.268349518265417</v>
      </c>
      <c r="I36"/>
      <c r="J36"/>
    </row>
    <row r="37" spans="1:10" x14ac:dyDescent="0.2">
      <c r="A37" s="59">
        <v>1977</v>
      </c>
      <c r="B37" s="42">
        <v>65.599999999999994</v>
      </c>
      <c r="C37" s="43">
        <f t="shared" ref="C37:C69" si="4">B37*$D$60/D37</f>
        <v>186.4079606882143</v>
      </c>
      <c r="D37" s="44">
        <v>60.599987030029297</v>
      </c>
      <c r="E37" s="45">
        <f t="shared" si="2"/>
        <v>6.502617693639384</v>
      </c>
      <c r="F37" s="46">
        <f t="shared" si="3"/>
        <v>2.8415847665886331</v>
      </c>
      <c r="G37" s="47">
        <v>14.295833333333301</v>
      </c>
      <c r="H37" s="48">
        <f t="shared" si="1"/>
        <v>40.622822225689909</v>
      </c>
      <c r="I37"/>
      <c r="J37"/>
    </row>
    <row r="38" spans="1:10" x14ac:dyDescent="0.2">
      <c r="A38" s="59">
        <v>1978</v>
      </c>
      <c r="B38" s="42">
        <v>67</v>
      </c>
      <c r="C38" s="43">
        <f t="shared" si="4"/>
        <v>176.95399601258799</v>
      </c>
      <c r="D38" s="44">
        <v>65.199996948242202</v>
      </c>
      <c r="E38" s="45">
        <f t="shared" si="2"/>
        <v>7.5907770672185917</v>
      </c>
      <c r="F38" s="46">
        <f t="shared" si="3"/>
        <v>2.6411044180983283</v>
      </c>
      <c r="G38" s="47">
        <v>14.85</v>
      </c>
      <c r="H38" s="48">
        <f t="shared" si="1"/>
        <v>39.220400608760173</v>
      </c>
      <c r="I38"/>
      <c r="J38"/>
    </row>
    <row r="39" spans="1:10" x14ac:dyDescent="0.2">
      <c r="A39" s="59">
        <v>1979</v>
      </c>
      <c r="B39" s="42">
        <v>90.3</v>
      </c>
      <c r="C39" s="43">
        <f t="shared" si="4"/>
        <v>214.18264912970778</v>
      </c>
      <c r="D39" s="44">
        <v>72.599998474121094</v>
      </c>
      <c r="E39" s="45">
        <f t="shared" si="2"/>
        <v>11.349696123073818</v>
      </c>
      <c r="F39" s="46">
        <f t="shared" si="3"/>
        <v>2.3719008762979823</v>
      </c>
      <c r="G39" s="47">
        <v>22.404166666666701</v>
      </c>
      <c r="H39" s="48">
        <f t="shared" si="1"/>
        <v>53.140462549392787</v>
      </c>
      <c r="I39"/>
      <c r="J39"/>
    </row>
    <row r="40" spans="1:10" x14ac:dyDescent="0.2">
      <c r="A40" s="59">
        <v>1980</v>
      </c>
      <c r="B40" s="42">
        <v>124.5</v>
      </c>
      <c r="C40" s="43">
        <f t="shared" si="4"/>
        <v>260.18084451477961</v>
      </c>
      <c r="D40" s="44">
        <v>82.399993896484403</v>
      </c>
      <c r="E40" s="45">
        <f t="shared" si="2"/>
        <v>13.49861656795572</v>
      </c>
      <c r="F40" s="46">
        <f t="shared" si="3"/>
        <v>2.0898059800383906</v>
      </c>
      <c r="G40" s="47">
        <v>37.375</v>
      </c>
      <c r="H40" s="48">
        <f t="shared" si="1"/>
        <v>78.106498503934844</v>
      </c>
      <c r="I40"/>
      <c r="J40"/>
    </row>
    <row r="41" spans="1:10" x14ac:dyDescent="0.2">
      <c r="A41" s="59">
        <v>1981</v>
      </c>
      <c r="B41" s="42">
        <v>137.80000000000001</v>
      </c>
      <c r="C41" s="43">
        <f t="shared" si="4"/>
        <v>261.04690412468307</v>
      </c>
      <c r="D41" s="44">
        <v>90.899986267089801</v>
      </c>
      <c r="E41" s="45">
        <f t="shared" si="2"/>
        <v>10.315525485697943</v>
      </c>
      <c r="F41" s="46">
        <f t="shared" si="3"/>
        <v>1.8943897251428379</v>
      </c>
      <c r="G41" s="47">
        <v>36.6666666666667</v>
      </c>
      <c r="H41" s="48">
        <f t="shared" si="1"/>
        <v>69.460956588570781</v>
      </c>
      <c r="I41"/>
      <c r="J41"/>
    </row>
    <row r="42" spans="1:10" x14ac:dyDescent="0.2">
      <c r="A42" s="59">
        <v>1982</v>
      </c>
      <c r="B42" s="42">
        <v>129.6</v>
      </c>
      <c r="C42" s="43">
        <f t="shared" si="4"/>
        <v>231.26549222797925</v>
      </c>
      <c r="D42" s="44">
        <v>96.5</v>
      </c>
      <c r="E42" s="45">
        <f t="shared" si="2"/>
        <v>6.1606321000487059</v>
      </c>
      <c r="F42" s="46">
        <f t="shared" si="3"/>
        <v>1.7844559585492228</v>
      </c>
      <c r="G42" s="47">
        <v>33.635833333333302</v>
      </c>
      <c r="H42" s="48">
        <f t="shared" si="1"/>
        <v>60.021663212435172</v>
      </c>
      <c r="I42"/>
      <c r="J42"/>
    </row>
    <row r="43" spans="1:10" x14ac:dyDescent="0.2">
      <c r="A43" s="59">
        <v>1983</v>
      </c>
      <c r="B43" s="42">
        <v>124.1</v>
      </c>
      <c r="C43" s="43">
        <f t="shared" si="4"/>
        <v>214.55848632775394</v>
      </c>
      <c r="D43" s="44">
        <v>99.5999755859375</v>
      </c>
      <c r="E43" s="45">
        <f t="shared" si="2"/>
        <v>3.2124099336139897</v>
      </c>
      <c r="F43" s="46">
        <f t="shared" si="3"/>
        <v>1.7289160864444315</v>
      </c>
      <c r="G43" s="47">
        <v>30.395</v>
      </c>
      <c r="H43" s="48">
        <f t="shared" si="1"/>
        <v>52.550404447478492</v>
      </c>
      <c r="I43"/>
      <c r="J43"/>
    </row>
    <row r="44" spans="1:10" x14ac:dyDescent="0.2">
      <c r="A44" s="59">
        <v>1984</v>
      </c>
      <c r="B44" s="42">
        <v>121.2</v>
      </c>
      <c r="C44" s="43">
        <f t="shared" si="4"/>
        <v>200.87237433583311</v>
      </c>
      <c r="D44" s="44">
        <v>103.90000152587901</v>
      </c>
      <c r="E44" s="45">
        <f t="shared" si="2"/>
        <v>4.3172961786836277</v>
      </c>
      <c r="F44" s="46">
        <f t="shared" si="3"/>
        <v>1.6573628245530785</v>
      </c>
      <c r="G44" s="47">
        <v>29.275500000000001</v>
      </c>
      <c r="H44" s="48">
        <f t="shared" si="1"/>
        <v>48.520125370203651</v>
      </c>
      <c r="I44"/>
      <c r="J44"/>
    </row>
    <row r="45" spans="1:10" x14ac:dyDescent="0.2">
      <c r="A45" s="59">
        <v>1985</v>
      </c>
      <c r="B45" s="42">
        <v>120.2</v>
      </c>
      <c r="C45" s="43">
        <f t="shared" si="4"/>
        <v>192.36471402209907</v>
      </c>
      <c r="D45" s="44">
        <v>107.599983215332</v>
      </c>
      <c r="E45" s="45">
        <f t="shared" si="2"/>
        <v>3.5610987825937808</v>
      </c>
      <c r="F45" s="46">
        <f t="shared" si="3"/>
        <v>1.6003719968560652</v>
      </c>
      <c r="G45" s="47">
        <v>27.972750000000001</v>
      </c>
      <c r="H45" s="48">
        <f t="shared" si="1"/>
        <v>44.766805775055502</v>
      </c>
      <c r="I45"/>
      <c r="J45"/>
    </row>
    <row r="46" spans="1:10" x14ac:dyDescent="0.2">
      <c r="A46" s="59">
        <v>1986</v>
      </c>
      <c r="B46" s="42">
        <v>92.7</v>
      </c>
      <c r="C46" s="43">
        <f t="shared" si="4"/>
        <v>145.64727494015111</v>
      </c>
      <c r="D46" s="44">
        <v>109.599990844727</v>
      </c>
      <c r="E46" s="45">
        <f t="shared" si="2"/>
        <v>1.8587434399432301</v>
      </c>
      <c r="F46" s="46">
        <f t="shared" si="3"/>
        <v>1.571168014456862</v>
      </c>
      <c r="G46" s="47">
        <v>15.04</v>
      </c>
      <c r="H46" s="48">
        <f t="shared" si="1"/>
        <v>23.630366937431202</v>
      </c>
      <c r="I46"/>
      <c r="J46"/>
    </row>
    <row r="47" spans="1:10" x14ac:dyDescent="0.2">
      <c r="A47" s="59">
        <v>1987</v>
      </c>
      <c r="B47" s="42">
        <v>94.8</v>
      </c>
      <c r="C47" s="43">
        <f t="shared" si="4"/>
        <v>143.70210495521042</v>
      </c>
      <c r="D47" s="44">
        <v>113.60000610351599</v>
      </c>
      <c r="E47" s="45">
        <f t="shared" si="2"/>
        <v>3.649649263617103</v>
      </c>
      <c r="F47" s="46">
        <f t="shared" si="3"/>
        <v>1.5158449889790129</v>
      </c>
      <c r="G47" s="47">
        <v>19.161916666666698</v>
      </c>
      <c r="H47" s="48">
        <f t="shared" si="1"/>
        <v>29.046495358400144</v>
      </c>
      <c r="I47"/>
      <c r="J47"/>
    </row>
    <row r="48" spans="1:10" x14ac:dyDescent="0.2">
      <c r="A48" s="59">
        <v>1988</v>
      </c>
      <c r="B48" s="42">
        <v>94.6</v>
      </c>
      <c r="C48" s="43">
        <f t="shared" si="4"/>
        <v>137.70178935697385</v>
      </c>
      <c r="D48" s="44">
        <v>118.29998779296901</v>
      </c>
      <c r="E48" s="45">
        <f t="shared" si="2"/>
        <v>4.1373076029329052</v>
      </c>
      <c r="F48" s="46">
        <f t="shared" si="3"/>
        <v>1.4556214519764681</v>
      </c>
      <c r="G48" s="47">
        <v>15.959583333333301</v>
      </c>
      <c r="H48" s="48">
        <f t="shared" si="1"/>
        <v>23.23111186460606</v>
      </c>
      <c r="I48"/>
      <c r="J48"/>
    </row>
    <row r="49" spans="1:10" x14ac:dyDescent="0.2">
      <c r="A49" s="59">
        <v>1989</v>
      </c>
      <c r="B49" s="42">
        <v>102.1</v>
      </c>
      <c r="C49" s="43">
        <f t="shared" si="4"/>
        <v>141.78725806451612</v>
      </c>
      <c r="D49" s="44">
        <v>124</v>
      </c>
      <c r="E49" s="45">
        <f t="shared" si="2"/>
        <v>4.8182694803031643</v>
      </c>
      <c r="F49" s="46">
        <f t="shared" si="3"/>
        <v>1.3887096774193548</v>
      </c>
      <c r="G49" s="47">
        <v>19.5908333333333</v>
      </c>
      <c r="H49" s="48">
        <f t="shared" si="1"/>
        <v>27.205979838709627</v>
      </c>
      <c r="I49"/>
      <c r="J49"/>
    </row>
    <row r="50" spans="1:10" x14ac:dyDescent="0.2">
      <c r="A50" s="59">
        <v>1990</v>
      </c>
      <c r="B50" s="42">
        <v>116.4</v>
      </c>
      <c r="C50" s="43">
        <f t="shared" si="4"/>
        <v>153.35948850938175</v>
      </c>
      <c r="D50" s="44">
        <v>130.69996643066401</v>
      </c>
      <c r="E50" s="45">
        <f t="shared" si="2"/>
        <v>5.4031987344064563</v>
      </c>
      <c r="F50" s="46">
        <f t="shared" si="3"/>
        <v>1.3175213789465787</v>
      </c>
      <c r="G50" s="47">
        <v>24.492916666666702</v>
      </c>
      <c r="H50" s="48">
        <f t="shared" si="1"/>
        <v>32.269941341090352</v>
      </c>
      <c r="I50"/>
      <c r="J50"/>
    </row>
    <row r="51" spans="1:10" x14ac:dyDescent="0.2">
      <c r="A51" s="59">
        <v>1991</v>
      </c>
      <c r="B51" s="42">
        <v>114</v>
      </c>
      <c r="C51" s="43">
        <f t="shared" si="4"/>
        <v>144.13216181979794</v>
      </c>
      <c r="D51" s="44">
        <v>136.19999694824199</v>
      </c>
      <c r="E51" s="45">
        <f t="shared" si="2"/>
        <v>4.2081346061368228</v>
      </c>
      <c r="F51" s="46">
        <f t="shared" si="3"/>
        <v>1.2643172089455958</v>
      </c>
      <c r="G51" s="47">
        <v>21.481249999999999</v>
      </c>
      <c r="H51" s="48">
        <f t="shared" si="1"/>
        <v>27.15911404466258</v>
      </c>
      <c r="I51"/>
      <c r="J51"/>
    </row>
    <row r="52" spans="1:10" ht="12.75" customHeight="1" x14ac:dyDescent="0.35">
      <c r="A52" s="59">
        <v>1992</v>
      </c>
      <c r="B52" s="42">
        <v>112.7</v>
      </c>
      <c r="C52" s="43">
        <f t="shared" si="4"/>
        <v>138.32460219909268</v>
      </c>
      <c r="D52" s="44">
        <v>140.29998779296901</v>
      </c>
      <c r="E52" s="45">
        <f t="shared" si="2"/>
        <v>3.0102723469847614</v>
      </c>
      <c r="F52" s="46">
        <f t="shared" si="3"/>
        <v>1.2273700283859157</v>
      </c>
      <c r="G52" s="47">
        <v>20.561416666666702</v>
      </c>
      <c r="H52" s="48">
        <f t="shared" si="1"/>
        <v>25.236466557821348</v>
      </c>
      <c r="I52"/>
      <c r="J52" s="31" t="s">
        <v>18</v>
      </c>
    </row>
    <row r="53" spans="1:10" x14ac:dyDescent="0.2">
      <c r="A53" s="59">
        <v>1993</v>
      </c>
      <c r="B53" s="42">
        <v>110.8</v>
      </c>
      <c r="C53" s="43">
        <f t="shared" si="4"/>
        <v>132.03986159169548</v>
      </c>
      <c r="D53" s="44">
        <v>144.5</v>
      </c>
      <c r="E53" s="45">
        <f t="shared" si="2"/>
        <v>2.9935941357519305</v>
      </c>
      <c r="F53" s="46">
        <f t="shared" si="3"/>
        <v>1.1916955017301036</v>
      </c>
      <c r="G53" s="47">
        <v>18.458166666666699</v>
      </c>
      <c r="H53" s="48">
        <f t="shared" si="1"/>
        <v>21.996514186851247</v>
      </c>
      <c r="I53"/>
      <c r="J53"/>
    </row>
    <row r="54" spans="1:10" x14ac:dyDescent="0.2">
      <c r="A54" s="59">
        <v>1994</v>
      </c>
      <c r="B54" s="42">
        <v>111.2</v>
      </c>
      <c r="C54" s="43">
        <f t="shared" si="4"/>
        <v>129.20809716599192</v>
      </c>
      <c r="D54" s="44">
        <v>148.19999999999999</v>
      </c>
      <c r="E54" s="45">
        <f t="shared" si="2"/>
        <v>2.5605536332179852</v>
      </c>
      <c r="F54" s="46">
        <f t="shared" si="3"/>
        <v>1.1619433198380567</v>
      </c>
      <c r="G54" s="47">
        <v>17.185833333333299</v>
      </c>
      <c r="H54" s="48">
        <f t="shared" si="1"/>
        <v>19.968964237516829</v>
      </c>
      <c r="I54"/>
      <c r="J54"/>
    </row>
    <row r="55" spans="1:10" x14ac:dyDescent="0.2">
      <c r="A55" s="59">
        <v>1995</v>
      </c>
      <c r="B55" s="42">
        <v>114.7</v>
      </c>
      <c r="C55" s="43">
        <f t="shared" si="4"/>
        <v>129.601968503937</v>
      </c>
      <c r="D55" s="44">
        <v>152.4</v>
      </c>
      <c r="E55" s="45">
        <f t="shared" si="2"/>
        <v>2.8340080971660035</v>
      </c>
      <c r="F55" s="46">
        <f t="shared" si="3"/>
        <v>1.1299212598425197</v>
      </c>
      <c r="G55" s="47">
        <v>18.427499999999998</v>
      </c>
      <c r="H55" s="48">
        <f t="shared" si="1"/>
        <v>20.821624015748025</v>
      </c>
      <c r="I55"/>
      <c r="J55"/>
    </row>
    <row r="56" spans="1:10" x14ac:dyDescent="0.2">
      <c r="A56" s="59">
        <v>1996</v>
      </c>
      <c r="B56" s="42">
        <v>123.1</v>
      </c>
      <c r="C56" s="43">
        <f t="shared" si="4"/>
        <v>135.10401529636709</v>
      </c>
      <c r="D56" s="44">
        <v>156.9</v>
      </c>
      <c r="E56" s="45">
        <f t="shared" si="2"/>
        <v>2.9527559055118111</v>
      </c>
      <c r="F56" s="46">
        <f t="shared" si="3"/>
        <v>1.0975143403441681</v>
      </c>
      <c r="G56" s="47">
        <v>22.154166666666701</v>
      </c>
      <c r="H56" s="48">
        <f t="shared" si="1"/>
        <v>24.314515615041461</v>
      </c>
      <c r="I56"/>
      <c r="J56"/>
    </row>
    <row r="57" spans="1:10" x14ac:dyDescent="0.2">
      <c r="A57" s="59">
        <v>1997</v>
      </c>
      <c r="B57" s="42">
        <v>123.4</v>
      </c>
      <c r="C57" s="43">
        <f t="shared" si="4"/>
        <v>134.49037974683543</v>
      </c>
      <c r="D57" s="44">
        <v>158</v>
      </c>
      <c r="E57" s="45">
        <f t="shared" si="2"/>
        <v>0.70108349267048709</v>
      </c>
      <c r="F57" s="46">
        <f t="shared" si="3"/>
        <v>1.089873417721519</v>
      </c>
      <c r="G57" s="47">
        <v>20.599166666666701</v>
      </c>
      <c r="H57" s="48">
        <f t="shared" si="1"/>
        <v>22.450484177215223</v>
      </c>
      <c r="I57"/>
      <c r="J57"/>
    </row>
    <row r="58" spans="1:10" x14ac:dyDescent="0.2">
      <c r="A58" s="59">
        <v>1998</v>
      </c>
      <c r="B58" s="42">
        <v>105.9</v>
      </c>
      <c r="C58" s="43">
        <f t="shared" si="4"/>
        <v>112.56777777777778</v>
      </c>
      <c r="D58" s="44">
        <v>162</v>
      </c>
      <c r="E58" s="45">
        <f t="shared" si="2"/>
        <v>2.5316455696202533</v>
      </c>
      <c r="F58" s="46">
        <f t="shared" si="3"/>
        <v>1.0629629629629629</v>
      </c>
      <c r="G58" s="47">
        <v>14.3883333333333</v>
      </c>
      <c r="H58" s="48">
        <f t="shared" si="1"/>
        <v>15.294265432098728</v>
      </c>
      <c r="I58"/>
      <c r="J58"/>
    </row>
    <row r="59" spans="1:10" x14ac:dyDescent="0.2">
      <c r="A59" s="59">
        <v>1999</v>
      </c>
      <c r="B59" s="42">
        <v>116.5</v>
      </c>
      <c r="C59" s="43">
        <f t="shared" si="4"/>
        <v>121.58363636363636</v>
      </c>
      <c r="D59" s="44">
        <v>165</v>
      </c>
      <c r="E59" s="45">
        <f t="shared" si="2"/>
        <v>1.8518518518518519</v>
      </c>
      <c r="F59" s="46">
        <f t="shared" si="3"/>
        <v>1.0436363636363635</v>
      </c>
      <c r="G59" s="47">
        <v>19.251666666666701</v>
      </c>
      <c r="H59" s="48">
        <f t="shared" si="1"/>
        <v>20.091739393939427</v>
      </c>
      <c r="I59"/>
      <c r="J59"/>
    </row>
    <row r="60" spans="1:10" x14ac:dyDescent="0.2">
      <c r="A60" s="59">
        <v>2000</v>
      </c>
      <c r="B60" s="42">
        <v>151</v>
      </c>
      <c r="C60" s="43">
        <f t="shared" si="4"/>
        <v>151</v>
      </c>
      <c r="D60" s="44">
        <v>172.2</v>
      </c>
      <c r="E60" s="45">
        <f t="shared" si="2"/>
        <v>4.3636363636363571</v>
      </c>
      <c r="F60" s="46">
        <f t="shared" si="3"/>
        <v>1</v>
      </c>
      <c r="G60" s="47">
        <v>30.2983333333333</v>
      </c>
      <c r="H60" s="48">
        <f t="shared" si="1"/>
        <v>30.2983333333333</v>
      </c>
      <c r="I60"/>
      <c r="J60"/>
    </row>
    <row r="61" spans="1:10" x14ac:dyDescent="0.2">
      <c r="A61" s="59">
        <v>2001</v>
      </c>
      <c r="B61" s="42">
        <v>146.1</v>
      </c>
      <c r="C61" s="43">
        <f t="shared" si="4"/>
        <v>142.05770750988142</v>
      </c>
      <c r="D61" s="44">
        <v>177.1</v>
      </c>
      <c r="E61" s="45">
        <f t="shared" si="2"/>
        <v>2.8455284552845561</v>
      </c>
      <c r="F61" s="46">
        <f t="shared" si="3"/>
        <v>0.97233201581027662</v>
      </c>
      <c r="G61" s="47">
        <v>25.9241666666667</v>
      </c>
      <c r="H61" s="48">
        <f t="shared" si="1"/>
        <v>25.206897233201612</v>
      </c>
      <c r="I61"/>
      <c r="J61"/>
    </row>
    <row r="62" spans="1:10" x14ac:dyDescent="0.2">
      <c r="A62" s="59">
        <v>2002</v>
      </c>
      <c r="B62" s="42">
        <v>135.80000000000001</v>
      </c>
      <c r="C62" s="43">
        <f t="shared" si="4"/>
        <v>129.9875486381323</v>
      </c>
      <c r="D62" s="44">
        <v>179.9</v>
      </c>
      <c r="E62" s="45">
        <f t="shared" si="2"/>
        <v>1.5810276679841961</v>
      </c>
      <c r="F62" s="46">
        <f t="shared" si="3"/>
        <v>0.95719844357976647</v>
      </c>
      <c r="G62" s="47">
        <v>26.0975</v>
      </c>
      <c r="H62" s="48">
        <f t="shared" si="1"/>
        <v>24.980486381322955</v>
      </c>
      <c r="I62"/>
      <c r="J62"/>
    </row>
    <row r="63" spans="1:10" x14ac:dyDescent="0.2">
      <c r="A63" s="59">
        <v>2003</v>
      </c>
      <c r="B63" s="42">
        <v>159.1</v>
      </c>
      <c r="C63" s="43">
        <f t="shared" si="4"/>
        <v>148.89684782608694</v>
      </c>
      <c r="D63" s="44">
        <v>184</v>
      </c>
      <c r="E63" s="45">
        <f t="shared" si="2"/>
        <v>2.2790439132851552</v>
      </c>
      <c r="F63" s="46">
        <f t="shared" si="3"/>
        <v>0.93586956521739129</v>
      </c>
      <c r="G63" s="47">
        <v>34.405000000000001</v>
      </c>
      <c r="H63" s="48">
        <f t="shared" si="1"/>
        <v>32.198592391304352</v>
      </c>
      <c r="I63"/>
      <c r="J63"/>
    </row>
    <row r="64" spans="1:10" x14ac:dyDescent="0.2">
      <c r="A64" s="59">
        <v>2004</v>
      </c>
      <c r="B64" s="42">
        <v>188</v>
      </c>
      <c r="C64" s="43">
        <f t="shared" si="4"/>
        <v>171.37956590788775</v>
      </c>
      <c r="D64" s="44">
        <v>188.9</v>
      </c>
      <c r="E64" s="45">
        <f t="shared" si="2"/>
        <v>2.6630434782608727</v>
      </c>
      <c r="F64" s="46">
        <f t="shared" si="3"/>
        <v>0.91159343568025397</v>
      </c>
      <c r="G64" s="47">
        <v>41</v>
      </c>
      <c r="H64" s="48">
        <f t="shared" si="1"/>
        <v>37.375330862890415</v>
      </c>
      <c r="I64"/>
      <c r="J64"/>
    </row>
    <row r="65" spans="1:10" x14ac:dyDescent="0.2">
      <c r="A65" s="59">
        <v>2005</v>
      </c>
      <c r="B65" s="42">
        <v>230</v>
      </c>
      <c r="C65" s="43">
        <f t="shared" si="4"/>
        <v>202.79569892473117</v>
      </c>
      <c r="D65" s="44">
        <v>195.3</v>
      </c>
      <c r="E65" s="45">
        <f t="shared" si="2"/>
        <v>3.3880359978824806</v>
      </c>
      <c r="F65" s="46">
        <f t="shared" si="3"/>
        <v>0.88172043010752676</v>
      </c>
      <c r="G65" s="47">
        <v>55</v>
      </c>
      <c r="H65" s="48">
        <f t="shared" si="1"/>
        <v>48.494623655913976</v>
      </c>
      <c r="I65"/>
      <c r="J65"/>
    </row>
    <row r="66" spans="1:10" x14ac:dyDescent="0.2">
      <c r="A66" s="59">
        <v>2006</v>
      </c>
      <c r="B66" s="42">
        <v>259</v>
      </c>
      <c r="C66" s="43">
        <f t="shared" si="4"/>
        <v>221.22916666666666</v>
      </c>
      <c r="D66" s="44">
        <v>201.6</v>
      </c>
      <c r="E66" s="45">
        <f t="shared" si="2"/>
        <v>3.2258064516128941</v>
      </c>
      <c r="F66" s="46">
        <f t="shared" si="3"/>
        <v>0.85416666666666663</v>
      </c>
      <c r="G66" s="47">
        <v>68</v>
      </c>
      <c r="H66" s="48">
        <f t="shared" si="1"/>
        <v>58.083333333333329</v>
      </c>
      <c r="I66"/>
      <c r="J66"/>
    </row>
    <row r="67" spans="1:10" x14ac:dyDescent="0.2">
      <c r="A67" s="59">
        <v>2007</v>
      </c>
      <c r="B67" s="42">
        <v>280</v>
      </c>
      <c r="C67" s="43">
        <f t="shared" si="4"/>
        <v>232.92753623188406</v>
      </c>
      <c r="D67" s="44">
        <v>207</v>
      </c>
      <c r="E67" s="45">
        <f t="shared" si="2"/>
        <v>2.6785714285714315</v>
      </c>
      <c r="F67" s="46">
        <f t="shared" si="3"/>
        <v>0.83188405797101439</v>
      </c>
      <c r="G67" s="47">
        <v>74</v>
      </c>
      <c r="H67" s="48">
        <f t="shared" si="1"/>
        <v>61.559420289855069</v>
      </c>
      <c r="I67"/>
      <c r="J67"/>
    </row>
    <row r="68" spans="1:10" x14ac:dyDescent="0.2">
      <c r="A68" s="59">
        <v>2008</v>
      </c>
      <c r="B68" s="42">
        <v>408</v>
      </c>
      <c r="C68" s="43">
        <f t="shared" si="4"/>
        <v>323.76774193548385</v>
      </c>
      <c r="D68" s="44">
        <v>217</v>
      </c>
      <c r="E68" s="45">
        <f t="shared" si="2"/>
        <v>4.8309178743961354</v>
      </c>
      <c r="F68" s="46">
        <f t="shared" si="3"/>
        <v>0.79354838709677411</v>
      </c>
      <c r="G68" s="47">
        <v>130</v>
      </c>
      <c r="H68" s="48">
        <f t="shared" si="1"/>
        <v>103.16129032258064</v>
      </c>
      <c r="I68"/>
      <c r="J68"/>
    </row>
    <row r="69" spans="1:10" x14ac:dyDescent="0.2">
      <c r="A69" s="60">
        <v>2009</v>
      </c>
      <c r="B69" s="49">
        <v>260</v>
      </c>
      <c r="C69" s="43">
        <f t="shared" si="4"/>
        <v>209.21495327102804</v>
      </c>
      <c r="D69" s="44">
        <v>214</v>
      </c>
      <c r="E69" s="45">
        <f t="shared" si="2"/>
        <v>-1.3824884792626728</v>
      </c>
      <c r="F69" s="46">
        <f t="shared" si="3"/>
        <v>0.80467289719626167</v>
      </c>
      <c r="G69" s="50">
        <v>71</v>
      </c>
      <c r="H69" s="51">
        <f t="shared" si="1"/>
        <v>57.131775700934575</v>
      </c>
      <c r="I69"/>
      <c r="J69"/>
    </row>
    <row r="70" spans="1:10" x14ac:dyDescent="0.2">
      <c r="A70" s="60">
        <v>2010</v>
      </c>
      <c r="B70" s="49">
        <v>265</v>
      </c>
      <c r="C70" s="43">
        <f t="shared" ref="C70" si="5">B70*$D$60/D70</f>
        <v>210.29032258064515</v>
      </c>
      <c r="D70" s="44">
        <v>217</v>
      </c>
      <c r="E70" s="45">
        <f t="shared" si="2"/>
        <v>1.4018691588785046</v>
      </c>
      <c r="F70" s="46">
        <f t="shared" si="3"/>
        <v>0.79354838709677411</v>
      </c>
      <c r="G70" s="50">
        <v>74</v>
      </c>
      <c r="H70" s="51">
        <f t="shared" ref="H70" si="6">G70*$D$60/D70</f>
        <v>58.722580645161287</v>
      </c>
      <c r="I70"/>
      <c r="J70"/>
    </row>
    <row r="71" spans="1:10" x14ac:dyDescent="0.2">
      <c r="A71" s="60">
        <v>2011</v>
      </c>
      <c r="B71" s="49">
        <v>366</v>
      </c>
      <c r="C71" s="43">
        <f t="shared" ref="C71:C73" si="7">B71*$D$60/D71</f>
        <v>281.36250000000001</v>
      </c>
      <c r="D71" s="44">
        <v>224</v>
      </c>
      <c r="E71" s="45">
        <f t="shared" ref="E71:E73" si="8">100*(D71-D70)/D70</f>
        <v>3.225806451612903</v>
      </c>
      <c r="F71" s="46">
        <f t="shared" si="3"/>
        <v>0.76874999999999993</v>
      </c>
      <c r="G71" s="50">
        <v>96</v>
      </c>
      <c r="H71" s="51">
        <f t="shared" ref="H71:H73" si="9">G71*$D$60/D71</f>
        <v>73.799999999999983</v>
      </c>
      <c r="I71"/>
      <c r="J71"/>
    </row>
    <row r="72" spans="1:10" x14ac:dyDescent="0.2">
      <c r="A72" s="60">
        <v>2012</v>
      </c>
      <c r="B72" s="52">
        <v>353</v>
      </c>
      <c r="C72" s="43">
        <f t="shared" si="7"/>
        <v>266.60789473684213</v>
      </c>
      <c r="D72" s="53">
        <v>228</v>
      </c>
      <c r="E72" s="45">
        <f t="shared" si="8"/>
        <v>1.7857142857142858</v>
      </c>
      <c r="F72" s="46">
        <f t="shared" si="3"/>
        <v>0.75526315789473675</v>
      </c>
      <c r="G72" s="54">
        <v>87.9</v>
      </c>
      <c r="H72" s="55">
        <f t="shared" si="9"/>
        <v>66.387631578947364</v>
      </c>
      <c r="I72"/>
      <c r="J72"/>
    </row>
    <row r="73" spans="1:10" x14ac:dyDescent="0.2">
      <c r="A73" s="60">
        <v>2013</v>
      </c>
      <c r="B73" s="56">
        <v>362</v>
      </c>
      <c r="C73" s="43">
        <f t="shared" si="7"/>
        <v>268.69137931034481</v>
      </c>
      <c r="D73" s="53">
        <v>232</v>
      </c>
      <c r="E73" s="45">
        <f t="shared" si="8"/>
        <v>1.7543859649122806</v>
      </c>
      <c r="F73" s="46">
        <f t="shared" si="3"/>
        <v>0.74224137931034473</v>
      </c>
      <c r="G73" s="54">
        <v>95</v>
      </c>
      <c r="H73" s="55">
        <f t="shared" si="9"/>
        <v>70.512931034482747</v>
      </c>
      <c r="I73"/>
      <c r="J73"/>
    </row>
    <row r="74" spans="1:10" x14ac:dyDescent="0.2">
      <c r="A74" s="57"/>
      <c r="B74" s="57"/>
      <c r="C74" s="57"/>
      <c r="D74" s="57"/>
      <c r="E74" s="58"/>
      <c r="F74" s="58"/>
      <c r="G74" s="57"/>
      <c r="H74" s="57"/>
    </row>
    <row r="80" spans="1:10" ht="116.25" x14ac:dyDescent="0.2">
      <c r="A80" s="3" t="s">
        <v>8</v>
      </c>
      <c r="B80" s="3" t="s">
        <v>9</v>
      </c>
    </row>
    <row r="81" spans="1:2" ht="103.5" x14ac:dyDescent="0.2">
      <c r="A81" s="3" t="s">
        <v>10</v>
      </c>
      <c r="B81" s="4" t="s">
        <v>4</v>
      </c>
    </row>
    <row r="82" spans="1:2" ht="140.25" x14ac:dyDescent="0.2">
      <c r="A82" s="3" t="s">
        <v>11</v>
      </c>
      <c r="B82" s="4" t="s">
        <v>5</v>
      </c>
    </row>
    <row r="83" spans="1:2" ht="116.25" x14ac:dyDescent="0.2">
      <c r="A83" s="3" t="s">
        <v>12</v>
      </c>
      <c r="B83" s="4" t="s">
        <v>6</v>
      </c>
    </row>
    <row r="84" spans="1:2" ht="229.5" x14ac:dyDescent="0.2">
      <c r="A84" s="3" t="s">
        <v>13</v>
      </c>
      <c r="B84" s="4" t="s">
        <v>14</v>
      </c>
    </row>
  </sheetData>
  <mergeCells count="3">
    <mergeCell ref="G6:H6"/>
    <mergeCell ref="G3:H3"/>
    <mergeCell ref="G5:H5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stb0524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5.24 Retail Motor Gasoline and On-Highway Diesel Fuel Prices, 1949-2003 (Cents per Gallon)</dc:title>
  <dc:creator>Goff, Brian</dc:creator>
  <cp:lastModifiedBy>Goff, Brian</cp:lastModifiedBy>
  <dcterms:created xsi:type="dcterms:W3CDTF">2004-10-20T18:54:15Z</dcterms:created>
  <dcterms:modified xsi:type="dcterms:W3CDTF">2013-10-17T15:29:50Z</dcterms:modified>
</cp:coreProperties>
</file>