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5910" firstSheet="3" activeTab="3"/>
  </bookViews>
  <sheets>
    <sheet name="forecastfr" sheetId="1" r:id="rId1"/>
    <sheet name="fwrates" sheetId="2" r:id="rId2"/>
    <sheet name="forecastis" sheetId="3" r:id="rId3"/>
    <sheet name="basic rates" sheetId="4" r:id="rId4"/>
    <sheet name="rate relations" sheetId="5" r:id="rId5"/>
    <sheet name="infl &amp; rates" sheetId="6" r:id="rId6"/>
    <sheet name="infl volatility" sheetId="7" r:id="rId7"/>
    <sheet name="rate-raw data" sheetId="8" r:id="rId8"/>
    <sheet name="causality" sheetId="9" r:id="rId9"/>
    <sheet name="taylor" sheetId="10" r:id="rId10"/>
    <sheet name="money-irates" sheetId="11" r:id="rId11"/>
  </sheets>
  <definedNames/>
  <calcPr fullCalcOnLoad="1"/>
</workbook>
</file>

<file path=xl/sharedStrings.xml><?xml version="1.0" encoding="utf-8"?>
<sst xmlns="http://schemas.openxmlformats.org/spreadsheetml/2006/main" count="1466" uniqueCount="1097">
  <si>
    <t>1931:01</t>
  </si>
  <si>
    <t>1931:02</t>
  </si>
  <si>
    <t>1931:03</t>
  </si>
  <si>
    <t>1931:04</t>
  </si>
  <si>
    <t>1931:05</t>
  </si>
  <si>
    <t>1931:06</t>
  </si>
  <si>
    <t>1931:07</t>
  </si>
  <si>
    <t>1931:08</t>
  </si>
  <si>
    <t>1931:09</t>
  </si>
  <si>
    <t>1931:10</t>
  </si>
  <si>
    <t>1931:11</t>
  </si>
  <si>
    <t>1931:12</t>
  </si>
  <si>
    <t>1932:01</t>
  </si>
  <si>
    <t>1932:02</t>
  </si>
  <si>
    <t>1932:03</t>
  </si>
  <si>
    <t>1932:04</t>
  </si>
  <si>
    <t>1932:05</t>
  </si>
  <si>
    <t>1932:06</t>
  </si>
  <si>
    <t>1932:07</t>
  </si>
  <si>
    <t>1932:08</t>
  </si>
  <si>
    <t>1932:09</t>
  </si>
  <si>
    <t>1932:10</t>
  </si>
  <si>
    <t>1932:11</t>
  </si>
  <si>
    <t>1932:12</t>
  </si>
  <si>
    <t>1933:01</t>
  </si>
  <si>
    <t>1933:02</t>
  </si>
  <si>
    <t>1933:03</t>
  </si>
  <si>
    <t>1933:04</t>
  </si>
  <si>
    <t>1933:05</t>
  </si>
  <si>
    <t>1933:06</t>
  </si>
  <si>
    <t>1933:07</t>
  </si>
  <si>
    <t>1933:08</t>
  </si>
  <si>
    <t>1933:09</t>
  </si>
  <si>
    <t>1933:10</t>
  </si>
  <si>
    <t>1933:11</t>
  </si>
  <si>
    <t>1933:12</t>
  </si>
  <si>
    <t>1934:01</t>
  </si>
  <si>
    <t>1934:02</t>
  </si>
  <si>
    <t>1934:03</t>
  </si>
  <si>
    <t>1934:04</t>
  </si>
  <si>
    <t>1934:05</t>
  </si>
  <si>
    <t>1934:06</t>
  </si>
  <si>
    <t>1934:07</t>
  </si>
  <si>
    <t>1934:08</t>
  </si>
  <si>
    <t>1934:09</t>
  </si>
  <si>
    <t>1934:10</t>
  </si>
  <si>
    <t>1934:11</t>
  </si>
  <si>
    <t>1934:12</t>
  </si>
  <si>
    <t>1935:01</t>
  </si>
  <si>
    <t>1935:02</t>
  </si>
  <si>
    <t>1935:03</t>
  </si>
  <si>
    <t>1935:04</t>
  </si>
  <si>
    <t>1935:05</t>
  </si>
  <si>
    <t>1935:06</t>
  </si>
  <si>
    <t>1935:07</t>
  </si>
  <si>
    <t>1935:08</t>
  </si>
  <si>
    <t>1935:09</t>
  </si>
  <si>
    <t>1935:10</t>
  </si>
  <si>
    <t>1935:11</t>
  </si>
  <si>
    <t>1935:12</t>
  </si>
  <si>
    <t>1936:01</t>
  </si>
  <si>
    <t>1936:02</t>
  </si>
  <si>
    <t>1936:03</t>
  </si>
  <si>
    <t>1936:04</t>
  </si>
  <si>
    <t>1936:05</t>
  </si>
  <si>
    <t>1936:06</t>
  </si>
  <si>
    <t>1936:07</t>
  </si>
  <si>
    <t>1936:08</t>
  </si>
  <si>
    <t>1936:09</t>
  </si>
  <si>
    <t>1936:10</t>
  </si>
  <si>
    <t>1936:11</t>
  </si>
  <si>
    <t>1936:12</t>
  </si>
  <si>
    <t>1937:01</t>
  </si>
  <si>
    <t>1937:02</t>
  </si>
  <si>
    <t>1937:03</t>
  </si>
  <si>
    <t>1937:04</t>
  </si>
  <si>
    <t>1937:05</t>
  </si>
  <si>
    <t>1937:06</t>
  </si>
  <si>
    <t>1937:07</t>
  </si>
  <si>
    <t>1937:08</t>
  </si>
  <si>
    <t>1937:09</t>
  </si>
  <si>
    <t>1937:10</t>
  </si>
  <si>
    <t>1937:11</t>
  </si>
  <si>
    <t>1937:12</t>
  </si>
  <si>
    <t>1938:01</t>
  </si>
  <si>
    <t>1938:02</t>
  </si>
  <si>
    <t>1938:03</t>
  </si>
  <si>
    <t>1938:04</t>
  </si>
  <si>
    <t>1938:05</t>
  </si>
  <si>
    <t>1938:06</t>
  </si>
  <si>
    <t>1938:07</t>
  </si>
  <si>
    <t>1938:08</t>
  </si>
  <si>
    <t>1938:09</t>
  </si>
  <si>
    <t>1938:10</t>
  </si>
  <si>
    <t>1938:11</t>
  </si>
  <si>
    <t>1938:12</t>
  </si>
  <si>
    <t>1939:01</t>
  </si>
  <si>
    <t>1939:02</t>
  </si>
  <si>
    <t>1939:03</t>
  </si>
  <si>
    <t>1939:04</t>
  </si>
  <si>
    <t>1939:05</t>
  </si>
  <si>
    <t>1939:06</t>
  </si>
  <si>
    <t>1939:07</t>
  </si>
  <si>
    <t>1939:08</t>
  </si>
  <si>
    <t>1939:09</t>
  </si>
  <si>
    <t>1939:10</t>
  </si>
  <si>
    <t>1939:11</t>
  </si>
  <si>
    <t>1939:12</t>
  </si>
  <si>
    <t>1940:01</t>
  </si>
  <si>
    <t>1940:02</t>
  </si>
  <si>
    <t>1940:03</t>
  </si>
  <si>
    <t>1940:04</t>
  </si>
  <si>
    <t>1940:05</t>
  </si>
  <si>
    <t>1940:06</t>
  </si>
  <si>
    <t>1940:07</t>
  </si>
  <si>
    <t>1940:08</t>
  </si>
  <si>
    <t>1940:09</t>
  </si>
  <si>
    <t>1940:10</t>
  </si>
  <si>
    <t>1940:11</t>
  </si>
  <si>
    <t>1940:12</t>
  </si>
  <si>
    <t>1941:01</t>
  </si>
  <si>
    <t>1941:02</t>
  </si>
  <si>
    <t>1941:03</t>
  </si>
  <si>
    <t>1941:04</t>
  </si>
  <si>
    <t>1941:05</t>
  </si>
  <si>
    <t>1941:06</t>
  </si>
  <si>
    <t>1941:07</t>
  </si>
  <si>
    <t>1941:08</t>
  </si>
  <si>
    <t>1941:09</t>
  </si>
  <si>
    <t>1941:10</t>
  </si>
  <si>
    <t>1941:11</t>
  </si>
  <si>
    <t>1941:12</t>
  </si>
  <si>
    <t>1942:01</t>
  </si>
  <si>
    <t>1942:02</t>
  </si>
  <si>
    <t>1942:03</t>
  </si>
  <si>
    <t>1942:04</t>
  </si>
  <si>
    <t>1942:05</t>
  </si>
  <si>
    <t>1942:06</t>
  </si>
  <si>
    <t>1942:07</t>
  </si>
  <si>
    <t>1942:08</t>
  </si>
  <si>
    <t>1942:09</t>
  </si>
  <si>
    <t>1942:10</t>
  </si>
  <si>
    <t>1942:11</t>
  </si>
  <si>
    <t>1942:12</t>
  </si>
  <si>
    <t>1943:01</t>
  </si>
  <si>
    <t>1943:02</t>
  </si>
  <si>
    <t>1943:03</t>
  </si>
  <si>
    <t>1943:04</t>
  </si>
  <si>
    <t>1943:05</t>
  </si>
  <si>
    <t>1943:06</t>
  </si>
  <si>
    <t>1943:07</t>
  </si>
  <si>
    <t>1943:08</t>
  </si>
  <si>
    <t>1943:09</t>
  </si>
  <si>
    <t>1943:10</t>
  </si>
  <si>
    <t>1943:11</t>
  </si>
  <si>
    <t>1943:12</t>
  </si>
  <si>
    <t>1944:01</t>
  </si>
  <si>
    <t>1944:02</t>
  </si>
  <si>
    <t>1944:03</t>
  </si>
  <si>
    <t>1944:04</t>
  </si>
  <si>
    <t>1944:05</t>
  </si>
  <si>
    <t>1944:06</t>
  </si>
  <si>
    <t>1944:07</t>
  </si>
  <si>
    <t>1944:08</t>
  </si>
  <si>
    <t>1944:09</t>
  </si>
  <si>
    <t>1944:10</t>
  </si>
  <si>
    <t>1944:11</t>
  </si>
  <si>
    <t>1944:12</t>
  </si>
  <si>
    <t>1945:01</t>
  </si>
  <si>
    <t>1945:02</t>
  </si>
  <si>
    <t>1945:03</t>
  </si>
  <si>
    <t>1945:04</t>
  </si>
  <si>
    <t>1945:05</t>
  </si>
  <si>
    <t>1945:06</t>
  </si>
  <si>
    <t>1945:07</t>
  </si>
  <si>
    <t>1945:08</t>
  </si>
  <si>
    <t>1945:09</t>
  </si>
  <si>
    <t>1945:10</t>
  </si>
  <si>
    <t>1945:11</t>
  </si>
  <si>
    <t>1945:12</t>
  </si>
  <si>
    <t>1946:01</t>
  </si>
  <si>
    <t>1946:02</t>
  </si>
  <si>
    <t>1946:03</t>
  </si>
  <si>
    <t>1946:04</t>
  </si>
  <si>
    <t>1946:05</t>
  </si>
  <si>
    <t>1946:06</t>
  </si>
  <si>
    <t>1946:07</t>
  </si>
  <si>
    <t>1946:08</t>
  </si>
  <si>
    <t>1946:09</t>
  </si>
  <si>
    <t>1946:10</t>
  </si>
  <si>
    <t>1946:11</t>
  </si>
  <si>
    <t>1946:12</t>
  </si>
  <si>
    <t>1947:01</t>
  </si>
  <si>
    <t>1947:02</t>
  </si>
  <si>
    <t>1947:03</t>
  </si>
  <si>
    <t>1947:04</t>
  </si>
  <si>
    <t>1947:05</t>
  </si>
  <si>
    <t>1947:06</t>
  </si>
  <si>
    <t>1947:07</t>
  </si>
  <si>
    <t>1947:08</t>
  </si>
  <si>
    <t>1947:09</t>
  </si>
  <si>
    <t>1947:10</t>
  </si>
  <si>
    <t>1947:11</t>
  </si>
  <si>
    <t>1947:12</t>
  </si>
  <si>
    <t>1948:01</t>
  </si>
  <si>
    <t>1948:02</t>
  </si>
  <si>
    <t>1948:03</t>
  </si>
  <si>
    <t>1948:04</t>
  </si>
  <si>
    <t>1948:05</t>
  </si>
  <si>
    <t>1948:06</t>
  </si>
  <si>
    <t>1948:07</t>
  </si>
  <si>
    <t>1948:08</t>
  </si>
  <si>
    <t>1948:09</t>
  </si>
  <si>
    <t>1948:10</t>
  </si>
  <si>
    <t>1948:11</t>
  </si>
  <si>
    <t>1948:12</t>
  </si>
  <si>
    <t>1949:01</t>
  </si>
  <si>
    <t>1949:02</t>
  </si>
  <si>
    <t>1949:03</t>
  </si>
  <si>
    <t>1949:04</t>
  </si>
  <si>
    <t>1949:05</t>
  </si>
  <si>
    <t>1949:06</t>
  </si>
  <si>
    <t>1949:07</t>
  </si>
  <si>
    <t>1949:08</t>
  </si>
  <si>
    <t>1949:09</t>
  </si>
  <si>
    <t>1949:10</t>
  </si>
  <si>
    <t>1949:11</t>
  </si>
  <si>
    <t>1949:12</t>
  </si>
  <si>
    <t>1950:01</t>
  </si>
  <si>
    <t>1950:02</t>
  </si>
  <si>
    <t>1950:03</t>
  </si>
  <si>
    <t>1950:04</t>
  </si>
  <si>
    <t>1950:05</t>
  </si>
  <si>
    <t>1950:06</t>
  </si>
  <si>
    <t>1950:07</t>
  </si>
  <si>
    <t>1950:08</t>
  </si>
  <si>
    <t>1950:09</t>
  </si>
  <si>
    <t>1950:10</t>
  </si>
  <si>
    <t>1950:11</t>
  </si>
  <si>
    <t>1950:12</t>
  </si>
  <si>
    <t>1951:01</t>
  </si>
  <si>
    <t>1951:02</t>
  </si>
  <si>
    <t>1951:03</t>
  </si>
  <si>
    <t>1951:04</t>
  </si>
  <si>
    <t>1951:05</t>
  </si>
  <si>
    <t>1951:06</t>
  </si>
  <si>
    <t>1951:07</t>
  </si>
  <si>
    <t>1951:08</t>
  </si>
  <si>
    <t>1951:09</t>
  </si>
  <si>
    <t>1951:10</t>
  </si>
  <si>
    <t>1951:11</t>
  </si>
  <si>
    <t>1951:12</t>
  </si>
  <si>
    <t>1952:01</t>
  </si>
  <si>
    <t>1952:02</t>
  </si>
  <si>
    <t>1952:03</t>
  </si>
  <si>
    <t>1952:04</t>
  </si>
  <si>
    <t>1952:05</t>
  </si>
  <si>
    <t>1952:06</t>
  </si>
  <si>
    <t>1952:07</t>
  </si>
  <si>
    <t>1952:08</t>
  </si>
  <si>
    <t>1952:09</t>
  </si>
  <si>
    <t>1952:10</t>
  </si>
  <si>
    <t>1952:11</t>
  </si>
  <si>
    <t>1952:12</t>
  </si>
  <si>
    <t>1953:01</t>
  </si>
  <si>
    <t>1953:02</t>
  </si>
  <si>
    <t>1953:03</t>
  </si>
  <si>
    <t>1953:04</t>
  </si>
  <si>
    <t>1953:05</t>
  </si>
  <si>
    <t>1953:06</t>
  </si>
  <si>
    <t>1953:07</t>
  </si>
  <si>
    <t>1953:08</t>
  </si>
  <si>
    <t>1953:09</t>
  </si>
  <si>
    <t>1953:10</t>
  </si>
  <si>
    <t>1953:11</t>
  </si>
  <si>
    <t>1953:12</t>
  </si>
  <si>
    <t>1954:01</t>
  </si>
  <si>
    <t>1954:02</t>
  </si>
  <si>
    <t>1954:03</t>
  </si>
  <si>
    <t>1954:04</t>
  </si>
  <si>
    <t>1954:05</t>
  </si>
  <si>
    <t>1954:06</t>
  </si>
  <si>
    <t>1954:07</t>
  </si>
  <si>
    <t>1954:08</t>
  </si>
  <si>
    <t>1954:09</t>
  </si>
  <si>
    <t>1954:10</t>
  </si>
  <si>
    <t>1954:11</t>
  </si>
  <si>
    <t>1954:12</t>
  </si>
  <si>
    <t>1955:01</t>
  </si>
  <si>
    <t>1955:02</t>
  </si>
  <si>
    <t>1955:03</t>
  </si>
  <si>
    <t>1955:04</t>
  </si>
  <si>
    <t>1955:05</t>
  </si>
  <si>
    <t>1955:06</t>
  </si>
  <si>
    <t>1955:07</t>
  </si>
  <si>
    <t>1955:08</t>
  </si>
  <si>
    <t>1955:09</t>
  </si>
  <si>
    <t>1955:10</t>
  </si>
  <si>
    <t>1955:11</t>
  </si>
  <si>
    <t>1955:12</t>
  </si>
  <si>
    <t>1956:01</t>
  </si>
  <si>
    <t>1956:02</t>
  </si>
  <si>
    <t>1956:03</t>
  </si>
  <si>
    <t>1956:04</t>
  </si>
  <si>
    <t>1956:05</t>
  </si>
  <si>
    <t>1956:06</t>
  </si>
  <si>
    <t>1956:07</t>
  </si>
  <si>
    <t>1956:08</t>
  </si>
  <si>
    <t>1956:09</t>
  </si>
  <si>
    <t>1956:10</t>
  </si>
  <si>
    <t>1956:11</t>
  </si>
  <si>
    <t>1956:12</t>
  </si>
  <si>
    <t>1957:01</t>
  </si>
  <si>
    <t>1957:02</t>
  </si>
  <si>
    <t>1957:03</t>
  </si>
  <si>
    <t>1957:04</t>
  </si>
  <si>
    <t>1957:05</t>
  </si>
  <si>
    <t>1957:06</t>
  </si>
  <si>
    <t>1957:07</t>
  </si>
  <si>
    <t>1957:08</t>
  </si>
  <si>
    <t>1957:09</t>
  </si>
  <si>
    <t>1957:10</t>
  </si>
  <si>
    <t>1957:11</t>
  </si>
  <si>
    <t>1957:12</t>
  </si>
  <si>
    <t>1958:01</t>
  </si>
  <si>
    <t>1958:02</t>
  </si>
  <si>
    <t>1958:03</t>
  </si>
  <si>
    <t>1958:04</t>
  </si>
  <si>
    <t>1958:05</t>
  </si>
  <si>
    <t>1958:06</t>
  </si>
  <si>
    <t>1958:07</t>
  </si>
  <si>
    <t>1958:08</t>
  </si>
  <si>
    <t>1958:09</t>
  </si>
  <si>
    <t>1958:10</t>
  </si>
  <si>
    <t>1958:11</t>
  </si>
  <si>
    <t>1958:12</t>
  </si>
  <si>
    <t>1959:01</t>
  </si>
  <si>
    <t>1959:02</t>
  </si>
  <si>
    <t>1959:03</t>
  </si>
  <si>
    <t>1959:04</t>
  </si>
  <si>
    <t>1959:05</t>
  </si>
  <si>
    <t>1959:06</t>
  </si>
  <si>
    <t>1959:07</t>
  </si>
  <si>
    <t>1959:08</t>
  </si>
  <si>
    <t>1959:09</t>
  </si>
  <si>
    <t>1959:10</t>
  </si>
  <si>
    <t>1959:11</t>
  </si>
  <si>
    <t>1959:12</t>
  </si>
  <si>
    <t>1960:01</t>
  </si>
  <si>
    <t>1960:02</t>
  </si>
  <si>
    <t>1960:03</t>
  </si>
  <si>
    <t>1960:04</t>
  </si>
  <si>
    <t>1960:05</t>
  </si>
  <si>
    <t>1960:06</t>
  </si>
  <si>
    <t>1960:07</t>
  </si>
  <si>
    <t>1960:08</t>
  </si>
  <si>
    <t>1960:09</t>
  </si>
  <si>
    <t>1960:10</t>
  </si>
  <si>
    <t>1960:11</t>
  </si>
  <si>
    <t>1960:12</t>
  </si>
  <si>
    <t>1961:01</t>
  </si>
  <si>
    <t>1961:02</t>
  </si>
  <si>
    <t>1961:03</t>
  </si>
  <si>
    <t>1961:04</t>
  </si>
  <si>
    <t>1961:05</t>
  </si>
  <si>
    <t>1961:06</t>
  </si>
  <si>
    <t>1961:07</t>
  </si>
  <si>
    <t>1961:08</t>
  </si>
  <si>
    <t>1961:09</t>
  </si>
  <si>
    <t>1961:10</t>
  </si>
  <si>
    <t>1961:11</t>
  </si>
  <si>
    <t>1961:12</t>
  </si>
  <si>
    <t>1962:01</t>
  </si>
  <si>
    <t>1962:02</t>
  </si>
  <si>
    <t>1962:03</t>
  </si>
  <si>
    <t>1962:04</t>
  </si>
  <si>
    <t>1962:05</t>
  </si>
  <si>
    <t>1962:06</t>
  </si>
  <si>
    <t>1962:07</t>
  </si>
  <si>
    <t>1962:08</t>
  </si>
  <si>
    <t>1962:09</t>
  </si>
  <si>
    <t>1962:10</t>
  </si>
  <si>
    <t>1962:11</t>
  </si>
  <si>
    <t>1962:12</t>
  </si>
  <si>
    <t>1963:01</t>
  </si>
  <si>
    <t>1963:02</t>
  </si>
  <si>
    <t>1963:03</t>
  </si>
  <si>
    <t>1963:04</t>
  </si>
  <si>
    <t>1963:05</t>
  </si>
  <si>
    <t>1963:06</t>
  </si>
  <si>
    <t>1963:07</t>
  </si>
  <si>
    <t>1963:08</t>
  </si>
  <si>
    <t>1963:09</t>
  </si>
  <si>
    <t>1963:10</t>
  </si>
  <si>
    <t>1963:11</t>
  </si>
  <si>
    <t>1963:12</t>
  </si>
  <si>
    <t>1964:01</t>
  </si>
  <si>
    <t>1964:02</t>
  </si>
  <si>
    <t>1964:03</t>
  </si>
  <si>
    <t>1964:04</t>
  </si>
  <si>
    <t>1964:05</t>
  </si>
  <si>
    <t>1964:06</t>
  </si>
  <si>
    <t>1964:07</t>
  </si>
  <si>
    <t>1964:08</t>
  </si>
  <si>
    <t>1964:09</t>
  </si>
  <si>
    <t>1964:10</t>
  </si>
  <si>
    <t>1964:11</t>
  </si>
  <si>
    <t>1964:12</t>
  </si>
  <si>
    <t>1965:01</t>
  </si>
  <si>
    <t>1965:02</t>
  </si>
  <si>
    <t>1965:03</t>
  </si>
  <si>
    <t>1965:04</t>
  </si>
  <si>
    <t>1965:05</t>
  </si>
  <si>
    <t>1965:06</t>
  </si>
  <si>
    <t>1965:07</t>
  </si>
  <si>
    <t>1965:08</t>
  </si>
  <si>
    <t>1965:09</t>
  </si>
  <si>
    <t>1965:10</t>
  </si>
  <si>
    <t>1965:11</t>
  </si>
  <si>
    <t>1965:12</t>
  </si>
  <si>
    <t>1966:01</t>
  </si>
  <si>
    <t>1966:02</t>
  </si>
  <si>
    <t>1966:03</t>
  </si>
  <si>
    <t>1966:04</t>
  </si>
  <si>
    <t>1966:05</t>
  </si>
  <si>
    <t>1966:06</t>
  </si>
  <si>
    <t>1966:07</t>
  </si>
  <si>
    <t>1966:08</t>
  </si>
  <si>
    <t>1966:09</t>
  </si>
  <si>
    <t>1966:10</t>
  </si>
  <si>
    <t>1966:11</t>
  </si>
  <si>
    <t>1966:12</t>
  </si>
  <si>
    <t>1967:01</t>
  </si>
  <si>
    <t>1967:02</t>
  </si>
  <si>
    <t>1967:03</t>
  </si>
  <si>
    <t>1967:04</t>
  </si>
  <si>
    <t>1967:05</t>
  </si>
  <si>
    <t>1967:06</t>
  </si>
  <si>
    <t>1967:07</t>
  </si>
  <si>
    <t>1967:08</t>
  </si>
  <si>
    <t>1967:09</t>
  </si>
  <si>
    <t>1967:10</t>
  </si>
  <si>
    <t>1967:11</t>
  </si>
  <si>
    <t>1967:12</t>
  </si>
  <si>
    <t>1968:01</t>
  </si>
  <si>
    <t>1968:02</t>
  </si>
  <si>
    <t>1968:03</t>
  </si>
  <si>
    <t>1968:04</t>
  </si>
  <si>
    <t>1968:05</t>
  </si>
  <si>
    <t>1968:06</t>
  </si>
  <si>
    <t>1968:07</t>
  </si>
  <si>
    <t>1968:08</t>
  </si>
  <si>
    <t>1968:09</t>
  </si>
  <si>
    <t>1968:10</t>
  </si>
  <si>
    <t>1968:11</t>
  </si>
  <si>
    <t>1968:12</t>
  </si>
  <si>
    <t>1969:01</t>
  </si>
  <si>
    <t>1969:02</t>
  </si>
  <si>
    <t>1969:03</t>
  </si>
  <si>
    <t>1969:04</t>
  </si>
  <si>
    <t>1969:05</t>
  </si>
  <si>
    <t>1969:06</t>
  </si>
  <si>
    <t>1969:07</t>
  </si>
  <si>
    <t>1969:08</t>
  </si>
  <si>
    <t>1969:09</t>
  </si>
  <si>
    <t>1969:10</t>
  </si>
  <si>
    <t>1969:11</t>
  </si>
  <si>
    <t>1969:12</t>
  </si>
  <si>
    <t>1970:01</t>
  </si>
  <si>
    <t>1970:02</t>
  </si>
  <si>
    <t>1970:03</t>
  </si>
  <si>
    <t>1970:04</t>
  </si>
  <si>
    <t>1970:05</t>
  </si>
  <si>
    <t>1970:06</t>
  </si>
  <si>
    <t>1970:07</t>
  </si>
  <si>
    <t>1970:08</t>
  </si>
  <si>
    <t>1970:09</t>
  </si>
  <si>
    <t>1970:10</t>
  </si>
  <si>
    <t>1970:11</t>
  </si>
  <si>
    <t>1970:12</t>
  </si>
  <si>
    <t>1971:01</t>
  </si>
  <si>
    <t>1971:02</t>
  </si>
  <si>
    <t>1971:03</t>
  </si>
  <si>
    <t>1971:04</t>
  </si>
  <si>
    <t>1971:05</t>
  </si>
  <si>
    <t>1971:06</t>
  </si>
  <si>
    <t>1971:07</t>
  </si>
  <si>
    <t>1971:08</t>
  </si>
  <si>
    <t>1971:09</t>
  </si>
  <si>
    <t>1971:10</t>
  </si>
  <si>
    <t>1971:11</t>
  </si>
  <si>
    <t>1971:12</t>
  </si>
  <si>
    <t>1972:01</t>
  </si>
  <si>
    <t>1972:02</t>
  </si>
  <si>
    <t>1972:03</t>
  </si>
  <si>
    <t>1972:04</t>
  </si>
  <si>
    <t>1972:05</t>
  </si>
  <si>
    <t>1972:06</t>
  </si>
  <si>
    <t>1972:07</t>
  </si>
  <si>
    <t>1972:08</t>
  </si>
  <si>
    <t>1972:09</t>
  </si>
  <si>
    <t>1972:10</t>
  </si>
  <si>
    <t>1972:11</t>
  </si>
  <si>
    <t>1972:12</t>
  </si>
  <si>
    <t>1973:01</t>
  </si>
  <si>
    <t>1973:02</t>
  </si>
  <si>
    <t>1973:03</t>
  </si>
  <si>
    <t>1973:04</t>
  </si>
  <si>
    <t>1973:05</t>
  </si>
  <si>
    <t>1973:06</t>
  </si>
  <si>
    <t>1973:07</t>
  </si>
  <si>
    <t>1973:08</t>
  </si>
  <si>
    <t>1973:09</t>
  </si>
  <si>
    <t>1973:10</t>
  </si>
  <si>
    <t>1973:11</t>
  </si>
  <si>
    <t>1973:12</t>
  </si>
  <si>
    <t>1974:01</t>
  </si>
  <si>
    <t>1974:02</t>
  </si>
  <si>
    <t>1974:03</t>
  </si>
  <si>
    <t>1974:04</t>
  </si>
  <si>
    <t>1974:05</t>
  </si>
  <si>
    <t>1974:06</t>
  </si>
  <si>
    <t>1974:07</t>
  </si>
  <si>
    <t>1974:08</t>
  </si>
  <si>
    <t>1974:09</t>
  </si>
  <si>
    <t>1974:10</t>
  </si>
  <si>
    <t>1974:11</t>
  </si>
  <si>
    <t>1974:12</t>
  </si>
  <si>
    <t>1975:01</t>
  </si>
  <si>
    <t>1975:02</t>
  </si>
  <si>
    <t>1975:03</t>
  </si>
  <si>
    <t>1975:04</t>
  </si>
  <si>
    <t>1975:05</t>
  </si>
  <si>
    <t>1975:06</t>
  </si>
  <si>
    <t>1975:07</t>
  </si>
  <si>
    <t>1975:08</t>
  </si>
  <si>
    <t>1975:09</t>
  </si>
  <si>
    <t>1975:10</t>
  </si>
  <si>
    <t>1975:11</t>
  </si>
  <si>
    <t>1975:12</t>
  </si>
  <si>
    <t>1976:01</t>
  </si>
  <si>
    <t>1976:02</t>
  </si>
  <si>
    <t>1976:03</t>
  </si>
  <si>
    <t>1976:04</t>
  </si>
  <si>
    <t>1976:05</t>
  </si>
  <si>
    <t>1976:06</t>
  </si>
  <si>
    <t>1976:07</t>
  </si>
  <si>
    <t>1976:08</t>
  </si>
  <si>
    <t>1976:09</t>
  </si>
  <si>
    <t>1976:10</t>
  </si>
  <si>
    <t>1976:11</t>
  </si>
  <si>
    <t>1976:12</t>
  </si>
  <si>
    <t>1977:01</t>
  </si>
  <si>
    <t>1977:02</t>
  </si>
  <si>
    <t>1977:03</t>
  </si>
  <si>
    <t>1977:04</t>
  </si>
  <si>
    <t>1977:05</t>
  </si>
  <si>
    <t>1977:06</t>
  </si>
  <si>
    <t>1977:07</t>
  </si>
  <si>
    <t>1977:08</t>
  </si>
  <si>
    <t>1977:09</t>
  </si>
  <si>
    <t>1977:10</t>
  </si>
  <si>
    <t>1977:11</t>
  </si>
  <si>
    <t>1977:12</t>
  </si>
  <si>
    <t>1978:01</t>
  </si>
  <si>
    <t>1978:02</t>
  </si>
  <si>
    <t>1978:03</t>
  </si>
  <si>
    <t>1978:04</t>
  </si>
  <si>
    <t>1978:05</t>
  </si>
  <si>
    <t>1978:06</t>
  </si>
  <si>
    <t>1978:07</t>
  </si>
  <si>
    <t>1978:08</t>
  </si>
  <si>
    <t>1978:09</t>
  </si>
  <si>
    <t>1978:10</t>
  </si>
  <si>
    <t>1978:11</t>
  </si>
  <si>
    <t>1978:12</t>
  </si>
  <si>
    <t>1979:01</t>
  </si>
  <si>
    <t>1979:02</t>
  </si>
  <si>
    <t>1979:03</t>
  </si>
  <si>
    <t>1979:04</t>
  </si>
  <si>
    <t>1979:05</t>
  </si>
  <si>
    <t>1979:06</t>
  </si>
  <si>
    <t>1979:07</t>
  </si>
  <si>
    <t>1979:08</t>
  </si>
  <si>
    <t>1979:09</t>
  </si>
  <si>
    <t>1979:10</t>
  </si>
  <si>
    <t>1979:11</t>
  </si>
  <si>
    <t>1979:12</t>
  </si>
  <si>
    <t>1980:01</t>
  </si>
  <si>
    <t>1980:02</t>
  </si>
  <si>
    <t>1980:03</t>
  </si>
  <si>
    <t>1980:04</t>
  </si>
  <si>
    <t>1980:05</t>
  </si>
  <si>
    <t>1980:06</t>
  </si>
  <si>
    <t>1980:07</t>
  </si>
  <si>
    <t>1980:08</t>
  </si>
  <si>
    <t>1980:09</t>
  </si>
  <si>
    <t>1980:10</t>
  </si>
  <si>
    <t>1980:11</t>
  </si>
  <si>
    <t>1980:12</t>
  </si>
  <si>
    <t>1981:01</t>
  </si>
  <si>
    <t>1981:02</t>
  </si>
  <si>
    <t>1981:03</t>
  </si>
  <si>
    <t>1981:04</t>
  </si>
  <si>
    <t>1981:05</t>
  </si>
  <si>
    <t>1981:06</t>
  </si>
  <si>
    <t>1981:07</t>
  </si>
  <si>
    <t>1981:08</t>
  </si>
  <si>
    <t>1981:09</t>
  </si>
  <si>
    <t>1981:10</t>
  </si>
  <si>
    <t>1981:11</t>
  </si>
  <si>
    <t>1981:12</t>
  </si>
  <si>
    <t>1982:01</t>
  </si>
  <si>
    <t>1982:02</t>
  </si>
  <si>
    <t>1982:03</t>
  </si>
  <si>
    <t>1982:04</t>
  </si>
  <si>
    <t>1982:05</t>
  </si>
  <si>
    <t>1982:06</t>
  </si>
  <si>
    <t>1982:07</t>
  </si>
  <si>
    <t>1982:08</t>
  </si>
  <si>
    <t>1982:09</t>
  </si>
  <si>
    <t>1982:10</t>
  </si>
  <si>
    <t>1982:11</t>
  </si>
  <si>
    <t>1982:12</t>
  </si>
  <si>
    <t>1983:01</t>
  </si>
  <si>
    <t>1983:02</t>
  </si>
  <si>
    <t>1983:03</t>
  </si>
  <si>
    <t>1983:04</t>
  </si>
  <si>
    <t>1983:05</t>
  </si>
  <si>
    <t>1983:06</t>
  </si>
  <si>
    <t>1983:07</t>
  </si>
  <si>
    <t>1983:08</t>
  </si>
  <si>
    <t>1983:09</t>
  </si>
  <si>
    <t>1983:10</t>
  </si>
  <si>
    <t>1983:11</t>
  </si>
  <si>
    <t>1983:12</t>
  </si>
  <si>
    <t>1984:01</t>
  </si>
  <si>
    <t>1984:02</t>
  </si>
  <si>
    <t>1984:03</t>
  </si>
  <si>
    <t>1984:04</t>
  </si>
  <si>
    <t>1984:05</t>
  </si>
  <si>
    <t>1984:06</t>
  </si>
  <si>
    <t>1984:07</t>
  </si>
  <si>
    <t>1984:08</t>
  </si>
  <si>
    <t>1984:09</t>
  </si>
  <si>
    <t>1984:10</t>
  </si>
  <si>
    <t>1984:11</t>
  </si>
  <si>
    <t>1984:12</t>
  </si>
  <si>
    <t>1985:01</t>
  </si>
  <si>
    <t>1985:02</t>
  </si>
  <si>
    <t>1985:03</t>
  </si>
  <si>
    <t>1985:04</t>
  </si>
  <si>
    <t>1985:05</t>
  </si>
  <si>
    <t>1985:06</t>
  </si>
  <si>
    <t>1985:07</t>
  </si>
  <si>
    <t>1985:08</t>
  </si>
  <si>
    <t>1985:09</t>
  </si>
  <si>
    <t>1985:10</t>
  </si>
  <si>
    <t>1985:11</t>
  </si>
  <si>
    <t>1985:12</t>
  </si>
  <si>
    <t>1986:01</t>
  </si>
  <si>
    <t>1986:02</t>
  </si>
  <si>
    <t>1986:03</t>
  </si>
  <si>
    <t>1986:04</t>
  </si>
  <si>
    <t>1986:05</t>
  </si>
  <si>
    <t>1986:06</t>
  </si>
  <si>
    <t>1986:07</t>
  </si>
  <si>
    <t>1986:08</t>
  </si>
  <si>
    <t>1986:09</t>
  </si>
  <si>
    <t>1986:10</t>
  </si>
  <si>
    <t>1986:11</t>
  </si>
  <si>
    <t>1986:12</t>
  </si>
  <si>
    <t>1987:01</t>
  </si>
  <si>
    <t>1987:02</t>
  </si>
  <si>
    <t>1987:03</t>
  </si>
  <si>
    <t>1987:04</t>
  </si>
  <si>
    <t>1987:05</t>
  </si>
  <si>
    <t>1987:06</t>
  </si>
  <si>
    <t>1987:07</t>
  </si>
  <si>
    <t>1987:08</t>
  </si>
  <si>
    <t>1987:09</t>
  </si>
  <si>
    <t>1987:10</t>
  </si>
  <si>
    <t>1987:11</t>
  </si>
  <si>
    <t>1987:12</t>
  </si>
  <si>
    <t>1988:01</t>
  </si>
  <si>
    <t>1988:02</t>
  </si>
  <si>
    <t>1988:03</t>
  </si>
  <si>
    <t>1988:04</t>
  </si>
  <si>
    <t>1988:05</t>
  </si>
  <si>
    <t>1988:06</t>
  </si>
  <si>
    <t>1988:07</t>
  </si>
  <si>
    <t>1988:08</t>
  </si>
  <si>
    <t>1988:09</t>
  </si>
  <si>
    <t>1988:10</t>
  </si>
  <si>
    <t>1988:11</t>
  </si>
  <si>
    <t>1988:12</t>
  </si>
  <si>
    <t>1989:01</t>
  </si>
  <si>
    <t>1989:02</t>
  </si>
  <si>
    <t>1989:03</t>
  </si>
  <si>
    <t>1989:04</t>
  </si>
  <si>
    <t>1989:05</t>
  </si>
  <si>
    <t>1989:06</t>
  </si>
  <si>
    <t>1989:07</t>
  </si>
  <si>
    <t>1989:08</t>
  </si>
  <si>
    <t>1989:09</t>
  </si>
  <si>
    <t>1989:10</t>
  </si>
  <si>
    <t>1989:11</t>
  </si>
  <si>
    <t>1989:12</t>
  </si>
  <si>
    <t>1990:01</t>
  </si>
  <si>
    <t>1990:02</t>
  </si>
  <si>
    <t>1990:03</t>
  </si>
  <si>
    <t>1990:04</t>
  </si>
  <si>
    <t>1990:05</t>
  </si>
  <si>
    <t>1990:06</t>
  </si>
  <si>
    <t>1990:07</t>
  </si>
  <si>
    <t>1990:08</t>
  </si>
  <si>
    <t>1990:09</t>
  </si>
  <si>
    <t>1990:10</t>
  </si>
  <si>
    <t>1990:11</t>
  </si>
  <si>
    <t>1990:12</t>
  </si>
  <si>
    <t>1991:01</t>
  </si>
  <si>
    <t>1991:02</t>
  </si>
  <si>
    <t>1991:03</t>
  </si>
  <si>
    <t>1991:04</t>
  </si>
  <si>
    <t>1991:05</t>
  </si>
  <si>
    <t>1991:06</t>
  </si>
  <si>
    <t>1991:07</t>
  </si>
  <si>
    <t>1991:08</t>
  </si>
  <si>
    <t>1991:09</t>
  </si>
  <si>
    <t>1991:10</t>
  </si>
  <si>
    <t>1991:11</t>
  </si>
  <si>
    <t>1991:12</t>
  </si>
  <si>
    <t>1992:01</t>
  </si>
  <si>
    <t>1992:02</t>
  </si>
  <si>
    <t>1992:03</t>
  </si>
  <si>
    <t>1992:04</t>
  </si>
  <si>
    <t>1992:05</t>
  </si>
  <si>
    <t>1992:06</t>
  </si>
  <si>
    <t>1992:07</t>
  </si>
  <si>
    <t>1992:08</t>
  </si>
  <si>
    <t>1992:09</t>
  </si>
  <si>
    <t>1992:10</t>
  </si>
  <si>
    <t>1992:11</t>
  </si>
  <si>
    <t>1992:12</t>
  </si>
  <si>
    <t>1993:01</t>
  </si>
  <si>
    <t>1993:02</t>
  </si>
  <si>
    <t>1993:03</t>
  </si>
  <si>
    <t>1993:04</t>
  </si>
  <si>
    <t>1993:05</t>
  </si>
  <si>
    <t>1993:06</t>
  </si>
  <si>
    <t>1993:07</t>
  </si>
  <si>
    <t>1993:08</t>
  </si>
  <si>
    <t>1993:09</t>
  </si>
  <si>
    <t>1993:10</t>
  </si>
  <si>
    <t>1993:11</t>
  </si>
  <si>
    <t>1993:12</t>
  </si>
  <si>
    <t>1994:01</t>
  </si>
  <si>
    <t>1994:02</t>
  </si>
  <si>
    <t>1994:03</t>
  </si>
  <si>
    <t>1994:04</t>
  </si>
  <si>
    <t>1994:05</t>
  </si>
  <si>
    <t>1994:06</t>
  </si>
  <si>
    <t>1994:07</t>
  </si>
  <si>
    <t>1994:08</t>
  </si>
  <si>
    <t>1994:09</t>
  </si>
  <si>
    <t>1994:10</t>
  </si>
  <si>
    <t>1994:11</t>
  </si>
  <si>
    <t>1994:12</t>
  </si>
  <si>
    <t>1995:01</t>
  </si>
  <si>
    <t>1995:02</t>
  </si>
  <si>
    <t>1995:03</t>
  </si>
  <si>
    <t>1995:04</t>
  </si>
  <si>
    <t>1995:05</t>
  </si>
  <si>
    <t>1995:06</t>
  </si>
  <si>
    <t>1995:07</t>
  </si>
  <si>
    <t>1995:08</t>
  </si>
  <si>
    <t>1995:09</t>
  </si>
  <si>
    <t>1995:10</t>
  </si>
  <si>
    <t>1995:11</t>
  </si>
  <si>
    <t>1995:12</t>
  </si>
  <si>
    <t>1996:01</t>
  </si>
  <si>
    <t>1996:02</t>
  </si>
  <si>
    <t>1996:03</t>
  </si>
  <si>
    <t>1996:04</t>
  </si>
  <si>
    <t>1996:05</t>
  </si>
  <si>
    <t>1996:06</t>
  </si>
  <si>
    <t>1996:07</t>
  </si>
  <si>
    <t>1996:08</t>
  </si>
  <si>
    <t>1996:09</t>
  </si>
  <si>
    <t>1996:10</t>
  </si>
  <si>
    <t>1996:11</t>
  </si>
  <si>
    <t>1996:12</t>
  </si>
  <si>
    <t>1997:01</t>
  </si>
  <si>
    <t>1997:02</t>
  </si>
  <si>
    <t>1997:03</t>
  </si>
  <si>
    <t>1997:04</t>
  </si>
  <si>
    <t>1997:05</t>
  </si>
  <si>
    <t>1997:06</t>
  </si>
  <si>
    <t>1997:07</t>
  </si>
  <si>
    <t>1997:08</t>
  </si>
  <si>
    <t>1997:09</t>
  </si>
  <si>
    <t>1997:10</t>
  </si>
  <si>
    <t>1997:11</t>
  </si>
  <si>
    <t>1997:12</t>
  </si>
  <si>
    <t>1998:01</t>
  </si>
  <si>
    <t>1998:02</t>
  </si>
  <si>
    <t>1998:03</t>
  </si>
  <si>
    <t>1998:04</t>
  </si>
  <si>
    <t>1998:05</t>
  </si>
  <si>
    <t>1998:06</t>
  </si>
  <si>
    <t>1998:07</t>
  </si>
  <si>
    <t>1998:08</t>
  </si>
  <si>
    <t>1998:09</t>
  </si>
  <si>
    <t>1998:10</t>
  </si>
  <si>
    <t>1998:11</t>
  </si>
  <si>
    <t>1998:12</t>
  </si>
  <si>
    <t>1999:01</t>
  </si>
  <si>
    <t>1999:02</t>
  </si>
  <si>
    <t>1999:03</t>
  </si>
  <si>
    <t>1999:04</t>
  </si>
  <si>
    <t>1999:05</t>
  </si>
  <si>
    <t>1999:06</t>
  </si>
  <si>
    <t>1999:07</t>
  </si>
  <si>
    <t>1999:08</t>
  </si>
  <si>
    <t>1999:09</t>
  </si>
  <si>
    <t>1999:10</t>
  </si>
  <si>
    <t>1999:11</t>
  </si>
  <si>
    <t>1999:12</t>
  </si>
  <si>
    <t>2000:01</t>
  </si>
  <si>
    <t>2000:02</t>
  </si>
  <si>
    <t>2000:03</t>
  </si>
  <si>
    <t>2000:04</t>
  </si>
  <si>
    <t>2000:05</t>
  </si>
  <si>
    <t>2000:06</t>
  </si>
  <si>
    <t>2000:07</t>
  </si>
  <si>
    <t>2000:08</t>
  </si>
  <si>
    <t>2000:09</t>
  </si>
  <si>
    <t>2000:10</t>
  </si>
  <si>
    <t>2000:11</t>
  </si>
  <si>
    <t>2000:12</t>
  </si>
  <si>
    <t>2001:01</t>
  </si>
  <si>
    <t>2001:02</t>
  </si>
  <si>
    <t>2001:03</t>
  </si>
  <si>
    <t>2001:04</t>
  </si>
  <si>
    <t>2001:05</t>
  </si>
  <si>
    <t>2001:06</t>
  </si>
  <si>
    <t>2001:07</t>
  </si>
  <si>
    <t>2001:08</t>
  </si>
  <si>
    <t>2001:09</t>
  </si>
  <si>
    <t>2001:10</t>
  </si>
  <si>
    <t>2001:11</t>
  </si>
  <si>
    <t>2001:12</t>
  </si>
  <si>
    <t>2002:01</t>
  </si>
  <si>
    <t>2002:02</t>
  </si>
  <si>
    <t>2002:03</t>
  </si>
  <si>
    <t>2002:04</t>
  </si>
  <si>
    <t>2002:05</t>
  </si>
  <si>
    <t>2002:06</t>
  </si>
  <si>
    <t>2002:07</t>
  </si>
  <si>
    <t>2002:08</t>
  </si>
  <si>
    <t>2002:09</t>
  </si>
  <si>
    <t>2002:10</t>
  </si>
  <si>
    <t>2002:11</t>
  </si>
  <si>
    <t>2002:12</t>
  </si>
  <si>
    <t>2003:01</t>
  </si>
  <si>
    <t>2003:02</t>
  </si>
  <si>
    <t>2003:03</t>
  </si>
  <si>
    <t>2003:04</t>
  </si>
  <si>
    <t>2003:05</t>
  </si>
  <si>
    <t>2003:06</t>
  </si>
  <si>
    <t>2003:07</t>
  </si>
  <si>
    <t>2003:08</t>
  </si>
  <si>
    <t>2003:09</t>
  </si>
  <si>
    <t>2003:10</t>
  </si>
  <si>
    <t>2003:11</t>
  </si>
  <si>
    <t>2003:12</t>
  </si>
  <si>
    <t>2004:01</t>
  </si>
  <si>
    <t>2004:02</t>
  </si>
  <si>
    <t>year:mo</t>
  </si>
  <si>
    <t>Moody Bbb Rate</t>
  </si>
  <si>
    <t>Moody Aaa Rate</t>
  </si>
  <si>
    <t>1-mo Comm Paper Rate</t>
  </si>
  <si>
    <t>Discount Rate</t>
  </si>
  <si>
    <t>Fed Funds Rate</t>
  </si>
  <si>
    <t>30-yr. Fixed Mortgage</t>
  </si>
  <si>
    <t>Prime Rate</t>
  </si>
  <si>
    <t>10-yr Treasury</t>
  </si>
  <si>
    <t>1-yr Treasury</t>
  </si>
  <si>
    <t>3-mo Treasury</t>
  </si>
  <si>
    <t>6-mo Treasury</t>
  </si>
  <si>
    <t>Target Fed Funds</t>
  </si>
  <si>
    <t>Inflation @ annual rate</t>
  </si>
  <si>
    <t>1-mo LIBOR</t>
  </si>
  <si>
    <t>Figure 3:  Some Long Term Rates -- 10-Year Treasury &amp; 30-Year Mortgage</t>
  </si>
  <si>
    <t>Figure 4:  Government-Set Rates &amp; Targets -- Fed Funds Target &amp; Discount Rate</t>
  </si>
  <si>
    <t>Figure 1a:  More Short Term Rates -- 3-month Treasury &amp; 1-month Commercial Paper</t>
  </si>
  <si>
    <t>Figure 1: Short-Term "Benchmark" Rates -- Fed Funds &amp; 1-month London-Interbank</t>
  </si>
  <si>
    <t>Figure 2.  Some Intermediate Benchmarks:  Prime Rate &amp; 1-year Treasury</t>
  </si>
  <si>
    <t>Figure 2a:  Some Key Bond Rates -- Moody's Aaa and Bbb</t>
  </si>
  <si>
    <t>RFFUNDS</t>
  </si>
  <si>
    <t>RTB3M</t>
  </si>
  <si>
    <t>RTB1Y</t>
  </si>
  <si>
    <t>RAAA</t>
  </si>
  <si>
    <t>RBBB</t>
  </si>
  <si>
    <t>RTB10Y</t>
  </si>
  <si>
    <t>RM30</t>
  </si>
  <si>
    <t>INFLF</t>
  </si>
  <si>
    <t>RCPR1M</t>
  </si>
  <si>
    <t>Correlations between Various Rates + Predicted Monthly Inflation (INFLF)</t>
  </si>
  <si>
    <t>Predicted Monthly Inflation &amp; Rates (Fed Funds; 30-year Mortagage) 1960-2004</t>
  </si>
  <si>
    <t>Dependent Variable: RRFFUNDS</t>
  </si>
  <si>
    <t>Method: Least Squares</t>
  </si>
  <si>
    <t>Date: 03/05/04   Time: 14:55</t>
  </si>
  <si>
    <t>Sample(adjusted): 1960:01 2003:12</t>
  </si>
  <si>
    <t>Included observations: 528 after adjusting endpoints</t>
  </si>
  <si>
    <t>Variable</t>
  </si>
  <si>
    <t>Coefficient</t>
  </si>
  <si>
    <t>Std. Error</t>
  </si>
  <si>
    <t>t-Statistic</t>
  </si>
  <si>
    <t xml:space="preserve">Prob.  </t>
  </si>
  <si>
    <t>C</t>
  </si>
  <si>
    <t>RYPCT</t>
  </si>
  <si>
    <t>RYPCT(-1)</t>
  </si>
  <si>
    <t>RISKPREM</t>
  </si>
  <si>
    <t>RRFFUNDS(-1)</t>
  </si>
  <si>
    <t>R-squared</t>
  </si>
  <si>
    <t xml:space="preserve">    Mean dependent var</t>
  </si>
  <si>
    <t>Adjusted R-squared</t>
  </si>
  <si>
    <t xml:space="preserve">    S.D. dependent var</t>
  </si>
  <si>
    <t>S.E. of regression</t>
  </si>
  <si>
    <t xml:space="preserve">    Akaike info criterion</t>
  </si>
  <si>
    <t>Sum squared resid</t>
  </si>
  <si>
    <t xml:space="preserve">    Schwarz criterion</t>
  </si>
  <si>
    <t>Log likelihood</t>
  </si>
  <si>
    <t xml:space="preserve">    F-statistic</t>
  </si>
  <si>
    <t>Durbin-Watson stat</t>
  </si>
  <si>
    <t xml:space="preserve">    Prob(F-statistic)</t>
  </si>
  <si>
    <t>Regression Results:  Real Fed Funds</t>
  </si>
  <si>
    <t>Dependent Variable: RFFUNDS</t>
  </si>
  <si>
    <t>Sample(adjusted): 1960:01 2004:01</t>
  </si>
  <si>
    <t>Included observations: 529 after adjusting endpoints</t>
  </si>
  <si>
    <t>Date: 03/11/04   Time: 13:59</t>
  </si>
  <si>
    <t>INFLFHP</t>
  </si>
  <si>
    <t>RTB3m</t>
  </si>
  <si>
    <t xml:space="preserve">Slope </t>
  </si>
  <si>
    <t>R-Square</t>
  </si>
  <si>
    <t>Rate = constant + slope*Smoothed Predicted Monthly Inflation (INFLF)</t>
  </si>
  <si>
    <t>Rate</t>
  </si>
  <si>
    <t>Date: 03/11/04   Time: 15:35</t>
  </si>
  <si>
    <t>Sample(adjusted): 1989:09 2004:01</t>
  </si>
  <si>
    <t>Included observations: 173 after adjusting endpoints</t>
  </si>
  <si>
    <t>RLIBOR</t>
  </si>
  <si>
    <t>Date: 03/11/04   Time: 15:48</t>
  </si>
  <si>
    <t>Dependent Variable: DTB10Y3M</t>
  </si>
  <si>
    <t>Date: 03/11/04   Time: 16:11</t>
  </si>
  <si>
    <t>Sample(adjusted): 1960:01 2003:11</t>
  </si>
  <si>
    <t>Included observations: 527 after adjusting endpoints</t>
  </si>
  <si>
    <t>RYPCT(1)</t>
  </si>
  <si>
    <t>Explaining Real Fed Funds Rate Changes 1960-2003</t>
  </si>
  <si>
    <t>RYPCT = GDP Growth</t>
  </si>
  <si>
    <t>RYPCT(-1) = GDP Growth lagged 1 month</t>
  </si>
  <si>
    <t>RISKPREM = Aaa Rate - Bbb Rate</t>
  </si>
  <si>
    <t>RRFUNDS(-1) = Fed Funds Rate lagged 1 month</t>
  </si>
  <si>
    <t>Real FF = -.4 - 0.08*RYPCT + 0.15*RYPCT(-1) + 0.53*RISKPREM + 0.85*Real FF(-1)</t>
  </si>
  <si>
    <t>Nominal Fed Funds &amp; LIBOR (monthly) Rates 1989-2003</t>
  </si>
  <si>
    <t>Regression of Nominal Fed Funds &amp; 1-month LIBOR 1989-2004:1</t>
  </si>
  <si>
    <t>FF Rate = -0.06 + 0.98*LIBOR</t>
  </si>
  <si>
    <t>Nominal Fed Funds Rate &amp; 3-month Treasury Bill Rate</t>
  </si>
  <si>
    <t xml:space="preserve">10-Year Treasury Rate Minus 3-month Treasury Rate </t>
  </si>
  <si>
    <t>Nominal Fed Funds Rate = -0.51 + 1.2*3-month Treasury</t>
  </si>
  <si>
    <t>Fed Funds Rate &amp; Measures of Predicted Inflation</t>
  </si>
  <si>
    <t>Regression of Nominal Fed Funds Rate &amp; Inflation</t>
  </si>
  <si>
    <t>Regression of Nominal Fed Funds Rate &amp; Predicted Inflation</t>
  </si>
  <si>
    <t>Regression of Nominal Fed Funds Rate &amp; "Smoothed" Predicted Inflation</t>
  </si>
  <si>
    <t>Pairwise Granger Causality Tests</t>
  </si>
  <si>
    <t>Lags: 2</t>
  </si>
  <si>
    <t>Obs</t>
  </si>
  <si>
    <t>F-Statistic</t>
  </si>
  <si>
    <t>Velocity (GDP/MZM) and % Changes in Velocity</t>
  </si>
  <si>
    <t>MZM &amp; % Changes (month-month) in MZM</t>
  </si>
  <si>
    <t>Date: 03/18/04   Time: 13:15</t>
  </si>
  <si>
    <t>Sample: 1985:01 2004:02</t>
  </si>
  <si>
    <t>MZMVELPCT</t>
  </si>
  <si>
    <t>MZMPCT</t>
  </si>
  <si>
    <t xml:space="preserve"> Mean</t>
  </si>
  <si>
    <t xml:space="preserve"> Median</t>
  </si>
  <si>
    <t xml:space="preserve"> Maximum</t>
  </si>
  <si>
    <t xml:space="preserve"> Minimum</t>
  </si>
  <si>
    <t xml:space="preserve"> Std. Dev.</t>
  </si>
  <si>
    <t xml:space="preserve"> Skewness</t>
  </si>
  <si>
    <t xml:space="preserve"> Kurtosis</t>
  </si>
  <si>
    <t xml:space="preserve"> Jarque-Bera</t>
  </si>
  <si>
    <t xml:space="preserve"> Probability</t>
  </si>
  <si>
    <t>Dependent Variable: INFL</t>
  </si>
  <si>
    <t>Date: 03/19/04   Time: 10:09</t>
  </si>
  <si>
    <t>Sample(adjusted): 1974:02 2003:12</t>
  </si>
  <si>
    <t>Included observations: 359 after adjusting endpoints</t>
  </si>
  <si>
    <t>Illustrating %change P = %change M + %change V - %change y</t>
  </si>
  <si>
    <t>Issues in Managing Money for the Economy</t>
  </si>
  <si>
    <t>Fed Appointments &amp; Signals of Policy Shifts:  Case of Alan Blinder</t>
  </si>
  <si>
    <t>Date: 04/01/04   Time: 13:28</t>
  </si>
  <si>
    <t>RTB3M(-1)</t>
  </si>
  <si>
    <t>Dependent Variable: 3-month Treasury Rate</t>
  </si>
  <si>
    <t>Date: 04/01/04   Time: 13:33</t>
  </si>
  <si>
    <t>Sample(adjusted): 1960:02 2004:01</t>
  </si>
  <si>
    <t>RTB3MADJ(-1)</t>
  </si>
  <si>
    <t>Dependent Variable: 3-month Treasury Rate w/Adjustments for 79-84</t>
  </si>
  <si>
    <t>Forecasting Rates with Implicit Forward Rates</t>
  </si>
  <si>
    <t>Maturity (years)</t>
  </si>
  <si>
    <t>Actual Rate</t>
  </si>
  <si>
    <t xml:space="preserve">Implied 1-Year Forward Rate </t>
  </si>
  <si>
    <t xml:space="preserve">Implied 2-Year Forward Rate </t>
  </si>
  <si>
    <t>Implied 5-Year Forward Rate</t>
  </si>
  <si>
    <r>
      <t>[(1+R)</t>
    </r>
    <r>
      <rPr>
        <b/>
        <vertAlign val="superscript"/>
        <sz val="11"/>
        <rFont val="Arial"/>
        <family val="2"/>
      </rPr>
      <t>t+1</t>
    </r>
    <r>
      <rPr>
        <b/>
        <sz val="11"/>
        <rFont val="Arial"/>
        <family val="2"/>
      </rPr>
      <t>/(1+R)</t>
    </r>
    <r>
      <rPr>
        <b/>
        <vertAlign val="superscript"/>
        <sz val="11"/>
        <rFont val="Arial"/>
        <family val="2"/>
      </rPr>
      <t>t</t>
    </r>
    <r>
      <rPr>
        <b/>
        <sz val="11"/>
        <rFont val="Arial"/>
        <family val="2"/>
      </rPr>
      <t>]-1</t>
    </r>
  </si>
  <si>
    <r>
      <t>[(1+R)</t>
    </r>
    <r>
      <rPr>
        <b/>
        <vertAlign val="superscript"/>
        <sz val="11"/>
        <rFont val="Arial"/>
        <family val="2"/>
      </rPr>
      <t>t+2</t>
    </r>
    <r>
      <rPr>
        <b/>
        <sz val="11"/>
        <rFont val="Arial"/>
        <family val="2"/>
      </rPr>
      <t>/(1+R)</t>
    </r>
    <r>
      <rPr>
        <b/>
        <vertAlign val="superscript"/>
        <sz val="11"/>
        <rFont val="Arial"/>
        <family val="2"/>
      </rPr>
      <t>t</t>
    </r>
    <r>
      <rPr>
        <b/>
        <sz val="11"/>
        <rFont val="Arial"/>
        <family val="2"/>
      </rPr>
      <t>]-1</t>
    </r>
  </si>
  <si>
    <r>
      <t>[(1+R)</t>
    </r>
    <r>
      <rPr>
        <b/>
        <vertAlign val="superscript"/>
        <sz val="11"/>
        <rFont val="Arial"/>
        <family val="2"/>
      </rPr>
      <t>t+5</t>
    </r>
    <r>
      <rPr>
        <b/>
        <sz val="11"/>
        <rFont val="Arial"/>
        <family val="2"/>
      </rPr>
      <t>/(1+R)</t>
    </r>
    <r>
      <rPr>
        <b/>
        <vertAlign val="superscript"/>
        <sz val="11"/>
        <rFont val="Arial"/>
        <family val="2"/>
      </rPr>
      <t>t</t>
    </r>
    <r>
      <rPr>
        <b/>
        <sz val="11"/>
        <rFont val="Arial"/>
        <family val="2"/>
      </rPr>
      <t>]-1</t>
    </r>
  </si>
  <si>
    <t>Date: 04/01/04   Time: 15:02</t>
  </si>
  <si>
    <t>INFL(-1)</t>
  </si>
  <si>
    <t>INFL(-2)</t>
  </si>
  <si>
    <t>INFL(-3)</t>
  </si>
  <si>
    <t>Forecast: INFLF</t>
  </si>
  <si>
    <t>Actual: INFL</t>
  </si>
  <si>
    <t>Forecast sample: 1994:01 2004:01</t>
  </si>
  <si>
    <t>Included observations: 121</t>
  </si>
  <si>
    <t>Root Mean Squared Error</t>
  </si>
  <si>
    <t xml:space="preserve">Mean Absolute Error     </t>
  </si>
  <si>
    <t>Theil Inequality Coefficient</t>
  </si>
  <si>
    <t xml:space="preserve">      Bias Proportion       </t>
  </si>
  <si>
    <t xml:space="preserve">      Variance Proportion</t>
  </si>
  <si>
    <t xml:space="preserve">      Covariance Proportion</t>
  </si>
  <si>
    <t>MZMPCT = monthly % change in money supply (using mzm)</t>
  </si>
  <si>
    <t>MZMVELPCT = monthly % change in velocity (money supply divided by income)</t>
  </si>
  <si>
    <t>RYPCT = monthly (from quarterly) % change in real GDP</t>
  </si>
  <si>
    <t>"Granger Tests" Examine Direction of Causation based on whether past changes in variable X influence variable Y</t>
  </si>
  <si>
    <t xml:space="preserve">If The F-statistic is High and "Probability" Low that rejects the "null hypothesis" </t>
  </si>
  <si>
    <t>Evidence Related to whether Fed Funds "Responding" or "Influencing" Other Rates</t>
  </si>
  <si>
    <t>10year - 3mo. Treasury v. Output Growth Gap (Smoothed</t>
  </si>
  <si>
    <t xml:space="preserve"> Null Hypothesis:</t>
  </si>
  <si>
    <t xml:space="preserve"> REFF does not Granger Cause TB3M</t>
  </si>
  <si>
    <t xml:space="preserve"> TB3M does not Granger Cause REFF</t>
  </si>
  <si>
    <t>Date: 11/07/13   Time: 09:25</t>
  </si>
  <si>
    <t>Sample: 1950M01 2013M11</t>
  </si>
  <si>
    <t>Lags: 4</t>
  </si>
  <si>
    <t>Dependent Variable: TB3MD</t>
  </si>
  <si>
    <t>Date: 11/07/13   Time: 09:36</t>
  </si>
  <si>
    <t>Sample (adjusted): 1954M10 2012M10</t>
  </si>
  <si>
    <t>Included observations: 697 after adjustments</t>
  </si>
  <si>
    <t>REFFD(-1)</t>
  </si>
  <si>
    <t>REFFD(-2)</t>
  </si>
  <si>
    <t xml:space="preserve">    Hannan-Quinn criter.</t>
  </si>
  <si>
    <t>F-statistic</t>
  </si>
  <si>
    <t xml:space="preserve">    Durbin-Watson stat</t>
  </si>
  <si>
    <t>Prob(F-statistic)</t>
  </si>
  <si>
    <t>Dependent Variable: REFFD</t>
  </si>
  <si>
    <t>Date: 11/07/13   Time: 09:38</t>
  </si>
  <si>
    <t>Sample (adjusted): 1954M08 2012M09</t>
  </si>
  <si>
    <t>Included observations: 698 after adjustments</t>
  </si>
  <si>
    <t>TB3MD(-1)</t>
  </si>
  <si>
    <t>TB3MD(-2)</t>
  </si>
  <si>
    <t>Date: 11/07/13   Time: 09:39</t>
  </si>
  <si>
    <t>Sample: 1871M01 2014M12</t>
  </si>
  <si>
    <t xml:space="preserve"> REFFD does not Granger Cause TB3MD</t>
  </si>
  <si>
    <t xml:space="preserve"> TB3MD does not Granger Cause REFFD</t>
  </si>
  <si>
    <t>Dependent Variable: FEDFUND</t>
  </si>
  <si>
    <t>Date: 11/07/13   Time: 10:02</t>
  </si>
  <si>
    <t>Sample: 1983M01 2000M12</t>
  </si>
  <si>
    <t>Included observations: 216</t>
  </si>
  <si>
    <t>INFLATIONA</t>
  </si>
  <si>
    <t>INDPRO</t>
  </si>
  <si>
    <t>Date: 11/07/13   Time: 10:04</t>
  </si>
  <si>
    <t>Sample: 2001M01 2007M12</t>
  </si>
  <si>
    <t>Included observations: 84</t>
  </si>
  <si>
    <t>Sample (adjusted): 2008M01 2012M07</t>
  </si>
  <si>
    <t>Included observations: 55 after adjustments</t>
  </si>
  <si>
    <t>Approximating Forward-Looking Expectations for Money Growrth</t>
  </si>
  <si>
    <t>Dependent Variable: DM2Y</t>
  </si>
  <si>
    <t>Dependent Variable: M2PCA (Predicting Money Growth)</t>
  </si>
  <si>
    <t>Date: 11/01/12   Time: 10:34</t>
  </si>
  <si>
    <t>Date: 11/01/12   Time: 10:17</t>
  </si>
  <si>
    <t>Sample (adjusted): 1959M03 2012M09</t>
  </si>
  <si>
    <t>Included observations: 643 after adjustments</t>
  </si>
  <si>
    <t>Convergence achieved after 3 iterations</t>
  </si>
  <si>
    <t>AR(1)</t>
  </si>
  <si>
    <t>Inverted AR Roots</t>
  </si>
  <si>
    <t>Dependent Variable: D(RTB3M)</t>
  </si>
  <si>
    <t>Date: 11/01/12   Time: 10:18</t>
  </si>
  <si>
    <t>Date: 11/01/12   Time: 10:35</t>
  </si>
  <si>
    <t>Sample (adjusted): 1959M04 2012M09</t>
  </si>
  <si>
    <t>Included observations: 642 after adjustments</t>
  </si>
  <si>
    <t>Convergence achieved after 5 iterations</t>
  </si>
  <si>
    <t>M2PCAFAE</t>
  </si>
  <si>
    <t>Effect of Predicted m2 changes</t>
  </si>
  <si>
    <t>DM2YFAE</t>
  </si>
  <si>
    <t>M2PCAFAEX</t>
  </si>
  <si>
    <t>Effect of "surprise" m2 changes</t>
  </si>
  <si>
    <t>DM2YFAEX</t>
  </si>
  <si>
    <t>(these are residuals from m2 equation)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</si>
</sst>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/dd/yy"/>
    <numFmt numFmtId="166" formatCode="0.000"/>
  </numFmts>
  <fonts count="4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166" fontId="1" fillId="0" borderId="0" xfId="0" applyNumberFormat="1" applyFont="1" applyAlignment="1">
      <alignment horizontal="center" wrapText="1"/>
    </xf>
    <xf numFmtId="166" fontId="2" fillId="0" borderId="0" xfId="0" applyNumberFormat="1" applyFont="1" applyAlignment="1">
      <alignment horizontal="center" vertical="center" wrapText="1"/>
    </xf>
    <xf numFmtId="166" fontId="0" fillId="0" borderId="0" xfId="0" applyNumberFormat="1" applyAlignment="1">
      <alignment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2" fontId="8" fillId="0" borderId="0" xfId="0" applyNumberFormat="1" applyFont="1" applyAlignment="1">
      <alignment/>
    </xf>
    <xf numFmtId="2" fontId="8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11.emf" /><Relationship Id="rId5" Type="http://schemas.openxmlformats.org/officeDocument/2006/relationships/image" Target="../media/image14.emf" /><Relationship Id="rId6" Type="http://schemas.openxmlformats.org/officeDocument/2006/relationships/image" Target="../media/image1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7.emf" /><Relationship Id="rId3" Type="http://schemas.openxmlformats.org/officeDocument/2006/relationships/image" Target="../media/image18.emf" /><Relationship Id="rId4" Type="http://schemas.openxmlformats.org/officeDocument/2006/relationships/image" Target="../media/image19.emf" /><Relationship Id="rId5" Type="http://schemas.openxmlformats.org/officeDocument/2006/relationships/image" Target="../media/image20.emf" /><Relationship Id="rId6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4.emf" /><Relationship Id="rId3" Type="http://schemas.openxmlformats.org/officeDocument/2006/relationships/image" Target="../media/image25.emf" /><Relationship Id="rId4" Type="http://schemas.openxmlformats.org/officeDocument/2006/relationships/image" Target="../media/image2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600075</xdr:colOff>
      <xdr:row>18</xdr:row>
      <xdr:rowOff>152400</xdr:rowOff>
    </xdr:from>
    <xdr:to>
      <xdr:col>12</xdr:col>
      <xdr:colOff>304800</xdr:colOff>
      <xdr:row>34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3067050"/>
          <a:ext cx="336232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0</xdr:row>
      <xdr:rowOff>0</xdr:rowOff>
    </xdr:from>
    <xdr:to>
      <xdr:col>12</xdr:col>
      <xdr:colOff>571500</xdr:colOff>
      <xdr:row>17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0"/>
          <a:ext cx="3476625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52</xdr:row>
      <xdr:rowOff>152400</xdr:rowOff>
    </xdr:from>
    <xdr:to>
      <xdr:col>12</xdr:col>
      <xdr:colOff>466725</xdr:colOff>
      <xdr:row>70</xdr:row>
      <xdr:rowOff>133350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52725" y="8572500"/>
          <a:ext cx="5972175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47625</xdr:rowOff>
    </xdr:from>
    <xdr:to>
      <xdr:col>9</xdr:col>
      <xdr:colOff>47625</xdr:colOff>
      <xdr:row>24</xdr:row>
      <xdr:rowOff>57150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33400"/>
          <a:ext cx="55054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19</xdr:col>
      <xdr:colOff>561975</xdr:colOff>
      <xdr:row>23</xdr:row>
      <xdr:rowOff>66675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647700"/>
          <a:ext cx="5438775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8</xdr:col>
      <xdr:colOff>533400</xdr:colOff>
      <xdr:row>45</xdr:row>
      <xdr:rowOff>123825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533900"/>
          <a:ext cx="5410200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28</xdr:row>
      <xdr:rowOff>0</xdr:rowOff>
    </xdr:from>
    <xdr:to>
      <xdr:col>19</xdr:col>
      <xdr:colOff>438150</xdr:colOff>
      <xdr:row>51</xdr:row>
      <xdr:rowOff>76200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05600" y="4533900"/>
          <a:ext cx="531495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9</xdr:col>
      <xdr:colOff>9525</xdr:colOff>
      <xdr:row>73</xdr:row>
      <xdr:rowOff>85725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8420100"/>
          <a:ext cx="5495925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78</xdr:row>
      <xdr:rowOff>57150</xdr:rowOff>
    </xdr:from>
    <xdr:to>
      <xdr:col>9</xdr:col>
      <xdr:colOff>123825</xdr:colOff>
      <xdr:row>101</xdr:row>
      <xdr:rowOff>133350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3350" y="12687300"/>
          <a:ext cx="5476875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45</xdr:row>
      <xdr:rowOff>0</xdr:rowOff>
    </xdr:from>
    <xdr:to>
      <xdr:col>9</xdr:col>
      <xdr:colOff>114300</xdr:colOff>
      <xdr:row>68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24725"/>
          <a:ext cx="6096000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8</xdr:col>
      <xdr:colOff>0</xdr:colOff>
      <xdr:row>92</xdr:row>
      <xdr:rowOff>57150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534775"/>
          <a:ext cx="5372100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85725</xdr:rowOff>
    </xdr:from>
    <xdr:to>
      <xdr:col>6</xdr:col>
      <xdr:colOff>323850</xdr:colOff>
      <xdr:row>120</xdr:row>
      <xdr:rowOff>152400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316325"/>
          <a:ext cx="4476750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123</xdr:row>
      <xdr:rowOff>133350</xdr:rowOff>
    </xdr:from>
    <xdr:to>
      <xdr:col>6</xdr:col>
      <xdr:colOff>485775</xdr:colOff>
      <xdr:row>144</xdr:row>
      <xdr:rowOff>95250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20088225"/>
          <a:ext cx="4600575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124</xdr:row>
      <xdr:rowOff>9525</xdr:rowOff>
    </xdr:from>
    <xdr:to>
      <xdr:col>18</xdr:col>
      <xdr:colOff>57150</xdr:colOff>
      <xdr:row>149</xdr:row>
      <xdr:rowOff>85725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72100" y="20126325"/>
          <a:ext cx="6153150" cy="412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21</xdr:col>
      <xdr:colOff>123825</xdr:colOff>
      <xdr:row>70</xdr:row>
      <xdr:rowOff>123825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00900" y="7486650"/>
          <a:ext cx="6219825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5</xdr:row>
      <xdr:rowOff>9525</xdr:rowOff>
    </xdr:from>
    <xdr:to>
      <xdr:col>8</xdr:col>
      <xdr:colOff>190500</xdr:colOff>
      <xdr:row>26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19150"/>
          <a:ext cx="5048250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8</xdr:row>
      <xdr:rowOff>76200</xdr:rowOff>
    </xdr:from>
    <xdr:to>
      <xdr:col>18</xdr:col>
      <xdr:colOff>47625</xdr:colOff>
      <xdr:row>32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1371600"/>
          <a:ext cx="4876800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29</xdr:row>
      <xdr:rowOff>0</xdr:rowOff>
    </xdr:from>
    <xdr:to>
      <xdr:col>6</xdr:col>
      <xdr:colOff>390525</xdr:colOff>
      <xdr:row>47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95825"/>
          <a:ext cx="5695950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28575</xdr:rowOff>
    </xdr:from>
    <xdr:to>
      <xdr:col>6</xdr:col>
      <xdr:colOff>1095375</xdr:colOff>
      <xdr:row>71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124825"/>
          <a:ext cx="640080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177</xdr:row>
      <xdr:rowOff>85725</xdr:rowOff>
    </xdr:from>
    <xdr:to>
      <xdr:col>6</xdr:col>
      <xdr:colOff>381000</xdr:colOff>
      <xdr:row>200</xdr:row>
      <xdr:rowOff>47625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8927425"/>
          <a:ext cx="5686425" cy="3686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123825</xdr:rowOff>
    </xdr:from>
    <xdr:to>
      <xdr:col>5</xdr:col>
      <xdr:colOff>581025</xdr:colOff>
      <xdr:row>165</xdr:row>
      <xdr:rowOff>57150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2812375"/>
          <a:ext cx="527685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609600</xdr:colOff>
      <xdr:row>1</xdr:row>
      <xdr:rowOff>0</xdr:rowOff>
    </xdr:from>
    <xdr:to>
      <xdr:col>30</xdr:col>
      <xdr:colOff>38100</xdr:colOff>
      <xdr:row>49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44725" y="161925"/>
          <a:ext cx="9182100" cy="786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18.28125" style="0" customWidth="1"/>
    <col min="2" max="3" width="18.421875" style="0" customWidth="1"/>
    <col min="4" max="4" width="18.140625" style="0" customWidth="1"/>
    <col min="5" max="5" width="18.28125" style="0" customWidth="1"/>
  </cols>
  <sheetData>
    <row r="1" spans="1:4" ht="12.75">
      <c r="A1" s="21" t="s">
        <v>1007</v>
      </c>
      <c r="B1" s="21"/>
      <c r="C1" s="21"/>
      <c r="D1" s="21"/>
    </row>
    <row r="2" spans="1:5" ht="25.5">
      <c r="A2" s="9" t="s">
        <v>1008</v>
      </c>
      <c r="B2" s="9" t="s">
        <v>1009</v>
      </c>
      <c r="C2" s="10" t="s">
        <v>1010</v>
      </c>
      <c r="D2" s="10" t="s">
        <v>1011</v>
      </c>
      <c r="E2" s="9" t="s">
        <v>1012</v>
      </c>
    </row>
    <row r="3" spans="1:5" ht="32.25">
      <c r="A3" s="9"/>
      <c r="B3" s="9"/>
      <c r="C3" s="11" t="s">
        <v>1013</v>
      </c>
      <c r="D3" s="11" t="s">
        <v>1014</v>
      </c>
      <c r="E3" s="11" t="s">
        <v>1015</v>
      </c>
    </row>
    <row r="4" spans="1:4" ht="12.75">
      <c r="A4">
        <v>1</v>
      </c>
      <c r="B4">
        <v>0.01</v>
      </c>
      <c r="C4" s="12">
        <f aca="true" t="shared" si="0" ref="C4:C12">((1+B5)^A5/(1+B4)^A4)-1</f>
        <v>0.020024752475247265</v>
      </c>
      <c r="D4" s="12">
        <f aca="true" t="shared" si="1" ref="D4:D11">((1+B6)^A6/(1+B4)^A4)-1</f>
        <v>0.05070099009900986</v>
      </c>
    </row>
    <row r="5" spans="1:4" ht="12.75">
      <c r="A5">
        <v>2</v>
      </c>
      <c r="B5">
        <v>0.015</v>
      </c>
      <c r="C5" s="12">
        <f t="shared" si="0"/>
        <v>0.03007401295833456</v>
      </c>
      <c r="D5" s="12">
        <f t="shared" si="1"/>
        <v>0.071428950593317</v>
      </c>
    </row>
    <row r="6" spans="1:4" ht="12.75">
      <c r="A6">
        <v>3</v>
      </c>
      <c r="B6">
        <v>0.02</v>
      </c>
      <c r="C6" s="12">
        <f t="shared" si="0"/>
        <v>0.04014753999687137</v>
      </c>
      <c r="D6" s="12">
        <f t="shared" si="1"/>
        <v>0.0924098520742398</v>
      </c>
    </row>
    <row r="7" spans="1:4" ht="12.75">
      <c r="A7">
        <v>4</v>
      </c>
      <c r="B7">
        <v>0.025</v>
      </c>
      <c r="C7" s="12">
        <f t="shared" si="0"/>
        <v>0.050245095111723925</v>
      </c>
      <c r="D7" s="12">
        <f t="shared" si="1"/>
        <v>0.11364465552534675</v>
      </c>
    </row>
    <row r="8" spans="1:4" ht="12.75">
      <c r="A8">
        <v>5</v>
      </c>
      <c r="B8">
        <v>0.03</v>
      </c>
      <c r="C8" s="12">
        <f t="shared" si="0"/>
        <v>0.060366442755801275</v>
      </c>
      <c r="D8" s="12">
        <f t="shared" si="1"/>
        <v>0.13513431241911844</v>
      </c>
    </row>
    <row r="9" spans="1:4" ht="12.75">
      <c r="A9">
        <v>6</v>
      </c>
      <c r="B9">
        <v>0.035</v>
      </c>
      <c r="C9" s="12">
        <f t="shared" si="0"/>
        <v>0.0705113502734036</v>
      </c>
      <c r="D9" s="12">
        <f t="shared" si="1"/>
        <v>0.1568797648130298</v>
      </c>
    </row>
    <row r="10" spans="1:4" ht="12.75">
      <c r="A10">
        <v>7</v>
      </c>
      <c r="B10">
        <v>0.04</v>
      </c>
      <c r="C10" s="12">
        <f t="shared" si="0"/>
        <v>0.08067958786010831</v>
      </c>
      <c r="D10" s="12">
        <f t="shared" si="1"/>
        <v>0.17888194544505187</v>
      </c>
    </row>
    <row r="11" spans="1:4" ht="12.75">
      <c r="A11">
        <v>8</v>
      </c>
      <c r="B11">
        <v>0.045</v>
      </c>
      <c r="C11" s="12">
        <f t="shared" si="0"/>
        <v>0.09087092852322431</v>
      </c>
      <c r="D11" s="12">
        <f t="shared" si="1"/>
        <v>0.17298030870749792</v>
      </c>
    </row>
    <row r="12" spans="1:3" ht="12.75">
      <c r="A12" s="13">
        <v>9</v>
      </c>
      <c r="B12" s="13">
        <v>0.05</v>
      </c>
      <c r="C12" s="12">
        <f t="shared" si="0"/>
        <v>0.07526956492958314</v>
      </c>
    </row>
    <row r="13" spans="1:2" ht="12.75">
      <c r="A13">
        <v>10</v>
      </c>
      <c r="B13">
        <v>0.0525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34">
      <selection activeCell="I62" sqref="I62"/>
    </sheetView>
  </sheetViews>
  <sheetFormatPr defaultColWidth="9.140625" defaultRowHeight="12.75"/>
  <cols>
    <col min="1" max="1" width="16.8515625" style="0" customWidth="1"/>
    <col min="5" max="5" width="16.00390625" style="0" customWidth="1"/>
  </cols>
  <sheetData>
    <row r="1" ht="12.75">
      <c r="A1" t="s">
        <v>1063</v>
      </c>
    </row>
    <row r="2" ht="12.75">
      <c r="A2" t="s">
        <v>911</v>
      </c>
    </row>
    <row r="3" ht="12.75">
      <c r="A3" t="s">
        <v>1064</v>
      </c>
    </row>
    <row r="4" ht="12.75">
      <c r="A4" t="s">
        <v>1065</v>
      </c>
    </row>
    <row r="5" ht="12.75">
      <c r="A5" t="s">
        <v>1066</v>
      </c>
    </row>
    <row r="7" spans="1:5" ht="12.75">
      <c r="A7" t="s">
        <v>915</v>
      </c>
      <c r="B7" t="s">
        <v>916</v>
      </c>
      <c r="C7" t="s">
        <v>917</v>
      </c>
      <c r="D7" t="s">
        <v>918</v>
      </c>
      <c r="E7" t="s">
        <v>919</v>
      </c>
    </row>
    <row r="9" spans="1:5" ht="12.75">
      <c r="A9" t="s">
        <v>920</v>
      </c>
      <c r="B9">
        <v>10.87482</v>
      </c>
      <c r="C9">
        <v>0.713277</v>
      </c>
      <c r="D9">
        <v>15.24628</v>
      </c>
      <c r="E9">
        <v>0</v>
      </c>
    </row>
    <row r="10" spans="1:5" ht="12.75">
      <c r="A10" t="s">
        <v>1067</v>
      </c>
      <c r="B10">
        <v>0.41368</v>
      </c>
      <c r="C10">
        <v>0.144461</v>
      </c>
      <c r="D10">
        <v>2.863616</v>
      </c>
      <c r="E10">
        <v>0.0046</v>
      </c>
    </row>
    <row r="11" spans="1:5" ht="12.75">
      <c r="A11" t="s">
        <v>1068</v>
      </c>
      <c r="B11">
        <v>-0.073146</v>
      </c>
      <c r="C11">
        <v>0.009794</v>
      </c>
      <c r="D11">
        <v>-7.468538</v>
      </c>
      <c r="E11">
        <v>0</v>
      </c>
    </row>
    <row r="13" spans="1:5" ht="12.75">
      <c r="A13" t="s">
        <v>925</v>
      </c>
      <c r="B13">
        <v>0.260129</v>
      </c>
      <c r="C13" t="s">
        <v>926</v>
      </c>
      <c r="E13">
        <v>6.408148</v>
      </c>
    </row>
    <row r="14" spans="1:5" ht="12.75">
      <c r="A14" t="s">
        <v>927</v>
      </c>
      <c r="B14">
        <v>0.253182</v>
      </c>
      <c r="C14" t="s">
        <v>928</v>
      </c>
      <c r="E14">
        <v>2.000973</v>
      </c>
    </row>
    <row r="15" spans="1:5" ht="12.75">
      <c r="A15" t="s">
        <v>929</v>
      </c>
      <c r="B15">
        <v>1.7292130000000001</v>
      </c>
      <c r="C15" t="s">
        <v>930</v>
      </c>
      <c r="E15">
        <v>3.947002</v>
      </c>
    </row>
    <row r="16" spans="1:5" ht="12.75">
      <c r="A16" t="s">
        <v>931</v>
      </c>
      <c r="B16">
        <v>636.9081</v>
      </c>
      <c r="C16" t="s">
        <v>932</v>
      </c>
      <c r="E16">
        <v>3.993881</v>
      </c>
    </row>
    <row r="17" spans="1:5" ht="12.75">
      <c r="A17" t="s">
        <v>933</v>
      </c>
      <c r="B17">
        <v>-423.2762</v>
      </c>
      <c r="C17" t="s">
        <v>1049</v>
      </c>
      <c r="E17">
        <v>3.965941</v>
      </c>
    </row>
    <row r="18" spans="1:5" ht="12.75">
      <c r="A18" t="s">
        <v>1050</v>
      </c>
      <c r="B18">
        <v>37.44401</v>
      </c>
      <c r="C18" t="s">
        <v>1051</v>
      </c>
      <c r="E18">
        <v>0.068542</v>
      </c>
    </row>
    <row r="19" spans="1:2" ht="12.75">
      <c r="A19" t="s">
        <v>1052</v>
      </c>
      <c r="B19">
        <v>0</v>
      </c>
    </row>
    <row r="23" ht="12.75">
      <c r="A23" t="s">
        <v>1063</v>
      </c>
    </row>
    <row r="24" ht="12.75">
      <c r="A24" t="s">
        <v>911</v>
      </c>
    </row>
    <row r="25" ht="12.75">
      <c r="A25" t="s">
        <v>1069</v>
      </c>
    </row>
    <row r="26" ht="12.75">
      <c r="A26" t="s">
        <v>1070</v>
      </c>
    </row>
    <row r="27" ht="12.75">
      <c r="A27" t="s">
        <v>1071</v>
      </c>
    </row>
    <row r="29" spans="1:5" ht="12.75">
      <c r="A29" t="s">
        <v>915</v>
      </c>
      <c r="B29" t="s">
        <v>916</v>
      </c>
      <c r="C29" t="s">
        <v>917</v>
      </c>
      <c r="D29" t="s">
        <v>918</v>
      </c>
      <c r="E29" t="s">
        <v>919</v>
      </c>
    </row>
    <row r="31" spans="1:5" ht="12.75">
      <c r="A31" t="s">
        <v>920</v>
      </c>
      <c r="B31">
        <v>-23.70994</v>
      </c>
      <c r="C31">
        <v>3.032716</v>
      </c>
      <c r="D31">
        <v>-7.818057</v>
      </c>
      <c r="E31">
        <v>0</v>
      </c>
    </row>
    <row r="32" spans="1:5" ht="12.75">
      <c r="A32" t="s">
        <v>1067</v>
      </c>
      <c r="B32">
        <v>-0.005242</v>
      </c>
      <c r="C32">
        <v>0.089641</v>
      </c>
      <c r="D32">
        <v>-0.058473</v>
      </c>
      <c r="E32">
        <v>0.9535</v>
      </c>
    </row>
    <row r="33" spans="1:5" ht="12.75">
      <c r="A33" t="s">
        <v>1068</v>
      </c>
      <c r="B33">
        <v>0.286157</v>
      </c>
      <c r="C33">
        <v>0.032501</v>
      </c>
      <c r="D33">
        <v>8.804612</v>
      </c>
      <c r="E33">
        <v>0</v>
      </c>
    </row>
    <row r="35" spans="1:5" ht="12.75">
      <c r="A35" t="s">
        <v>925</v>
      </c>
      <c r="B35">
        <v>0.491843</v>
      </c>
      <c r="C35" t="s">
        <v>926</v>
      </c>
      <c r="E35">
        <v>3.0325</v>
      </c>
    </row>
    <row r="36" spans="1:5" ht="12.75">
      <c r="A36" t="s">
        <v>927</v>
      </c>
      <c r="B36">
        <v>0.479296</v>
      </c>
      <c r="C36" t="s">
        <v>928</v>
      </c>
      <c r="E36">
        <v>1.666699</v>
      </c>
    </row>
    <row r="37" spans="1:5" ht="12.75">
      <c r="A37" t="s">
        <v>929</v>
      </c>
      <c r="B37">
        <v>1.202686</v>
      </c>
      <c r="C37" t="s">
        <v>930</v>
      </c>
      <c r="E37">
        <v>3.242053</v>
      </c>
    </row>
    <row r="38" spans="1:5" ht="12.75">
      <c r="A38" t="s">
        <v>931</v>
      </c>
      <c r="B38">
        <v>117.1628</v>
      </c>
      <c r="C38" t="s">
        <v>932</v>
      </c>
      <c r="E38">
        <v>3.328868</v>
      </c>
    </row>
    <row r="39" spans="1:5" ht="12.75">
      <c r="A39" t="s">
        <v>933</v>
      </c>
      <c r="B39">
        <v>-133.1662</v>
      </c>
      <c r="C39" t="s">
        <v>1049</v>
      </c>
      <c r="E39">
        <v>3.276952</v>
      </c>
    </row>
    <row r="40" spans="1:5" ht="12.75">
      <c r="A40" t="s">
        <v>1050</v>
      </c>
      <c r="B40">
        <v>39.19984</v>
      </c>
      <c r="C40" t="s">
        <v>1051</v>
      </c>
      <c r="E40">
        <v>0.030007</v>
      </c>
    </row>
    <row r="41" spans="1:2" ht="12.75">
      <c r="A41" t="s">
        <v>1052</v>
      </c>
      <c r="B41">
        <v>0</v>
      </c>
    </row>
    <row r="45" ht="12.75">
      <c r="A45" t="s">
        <v>1063</v>
      </c>
    </row>
    <row r="46" ht="12.75">
      <c r="A46" t="s">
        <v>911</v>
      </c>
    </row>
    <row r="47" ht="12.75">
      <c r="A47" t="s">
        <v>1069</v>
      </c>
    </row>
    <row r="48" ht="12.75">
      <c r="A48" t="s">
        <v>1072</v>
      </c>
    </row>
    <row r="49" ht="12.75">
      <c r="A49" t="s">
        <v>1073</v>
      </c>
    </row>
    <row r="51" spans="1:5" ht="12.75">
      <c r="A51" t="s">
        <v>915</v>
      </c>
      <c r="B51" t="s">
        <v>916</v>
      </c>
      <c r="C51" t="s">
        <v>917</v>
      </c>
      <c r="D51" t="s">
        <v>918</v>
      </c>
      <c r="E51" t="s">
        <v>919</v>
      </c>
    </row>
    <row r="53" spans="1:5" ht="12.75">
      <c r="A53" t="s">
        <v>920</v>
      </c>
      <c r="B53">
        <v>-8.680042</v>
      </c>
      <c r="C53">
        <v>1.943858</v>
      </c>
      <c r="D53">
        <v>-4.465368</v>
      </c>
      <c r="E53">
        <v>0</v>
      </c>
    </row>
    <row r="54" spans="1:5" ht="12.75">
      <c r="A54" t="s">
        <v>1067</v>
      </c>
      <c r="B54">
        <v>0.058864</v>
      </c>
      <c r="C54">
        <v>0.050888</v>
      </c>
      <c r="D54">
        <v>1.15673</v>
      </c>
      <c r="E54">
        <v>0.2527</v>
      </c>
    </row>
    <row r="55" spans="1:5" ht="12.75">
      <c r="A55" t="s">
        <v>1068</v>
      </c>
      <c r="B55">
        <v>0.099567</v>
      </c>
      <c r="C55">
        <v>0.02111</v>
      </c>
      <c r="D55">
        <v>4.716527</v>
      </c>
      <c r="E55">
        <v>0</v>
      </c>
    </row>
    <row r="57" spans="1:5" ht="12.75">
      <c r="A57" t="s">
        <v>925</v>
      </c>
      <c r="B57">
        <v>0.32928</v>
      </c>
      <c r="C57" t="s">
        <v>926</v>
      </c>
      <c r="E57">
        <v>0.532727</v>
      </c>
    </row>
    <row r="58" spans="1:5" ht="12.75">
      <c r="A58" t="s">
        <v>927</v>
      </c>
      <c r="B58">
        <v>0.303483</v>
      </c>
      <c r="C58" t="s">
        <v>928</v>
      </c>
      <c r="E58">
        <v>0.883215</v>
      </c>
    </row>
    <row r="59" spans="1:5" ht="12.75">
      <c r="A59" t="s">
        <v>929</v>
      </c>
      <c r="B59">
        <v>0.73711</v>
      </c>
      <c r="C59" t="s">
        <v>930</v>
      </c>
      <c r="E59">
        <v>2.280842</v>
      </c>
    </row>
    <row r="60" spans="1:5" ht="12.75">
      <c r="A60" t="s">
        <v>931</v>
      </c>
      <c r="B60">
        <v>28.25321</v>
      </c>
      <c r="C60" t="s">
        <v>932</v>
      </c>
      <c r="E60">
        <v>2.390333</v>
      </c>
    </row>
    <row r="61" spans="1:5" ht="12.75">
      <c r="A61" t="s">
        <v>933</v>
      </c>
      <c r="B61">
        <v>-59.72315</v>
      </c>
      <c r="C61" t="s">
        <v>1049</v>
      </c>
      <c r="E61">
        <v>2.323183</v>
      </c>
    </row>
    <row r="62" spans="1:5" ht="12.75">
      <c r="A62" t="s">
        <v>1050</v>
      </c>
      <c r="B62">
        <v>12.7643</v>
      </c>
      <c r="C62" t="s">
        <v>1051</v>
      </c>
      <c r="E62">
        <v>0.083198</v>
      </c>
    </row>
    <row r="63" spans="1:2" ht="12.75">
      <c r="A63" t="s">
        <v>1052</v>
      </c>
      <c r="B63">
        <v>3.1E-05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G4" sqref="G4"/>
    </sheetView>
  </sheetViews>
  <sheetFormatPr defaultColWidth="9.140625" defaultRowHeight="12.75"/>
  <sheetData>
    <row r="1" spans="1:11" ht="15">
      <c r="A1" s="22" t="s">
        <v>1074</v>
      </c>
      <c r="K1" s="22" t="s">
        <v>1075</v>
      </c>
    </row>
    <row r="2" spans="1:11" ht="15">
      <c r="A2" s="22" t="s">
        <v>1076</v>
      </c>
      <c r="K2" t="s">
        <v>911</v>
      </c>
    </row>
    <row r="3" spans="1:11" ht="12.75">
      <c r="A3" t="s">
        <v>911</v>
      </c>
      <c r="K3" t="s">
        <v>1077</v>
      </c>
    </row>
    <row r="4" spans="1:11" ht="12.75">
      <c r="A4" t="s">
        <v>1078</v>
      </c>
      <c r="K4" t="s">
        <v>1079</v>
      </c>
    </row>
    <row r="5" spans="1:11" ht="12.75">
      <c r="A5" t="s">
        <v>1079</v>
      </c>
      <c r="K5" t="s">
        <v>1080</v>
      </c>
    </row>
    <row r="6" spans="1:11" ht="12.75">
      <c r="A6" t="s">
        <v>1080</v>
      </c>
      <c r="K6" t="s">
        <v>1081</v>
      </c>
    </row>
    <row r="7" ht="12.75">
      <c r="A7" t="s">
        <v>1081</v>
      </c>
    </row>
    <row r="8" spans="11:15" ht="12.75">
      <c r="K8" t="s">
        <v>915</v>
      </c>
      <c r="L8" t="s">
        <v>916</v>
      </c>
      <c r="M8" t="s">
        <v>917</v>
      </c>
      <c r="N8" t="s">
        <v>918</v>
      </c>
      <c r="O8" t="s">
        <v>919</v>
      </c>
    </row>
    <row r="9" spans="1:5" ht="12.75">
      <c r="A9" t="s">
        <v>915</v>
      </c>
      <c r="B9" t="s">
        <v>916</v>
      </c>
      <c r="C9" t="s">
        <v>917</v>
      </c>
      <c r="D9" t="s">
        <v>918</v>
      </c>
      <c r="E9" t="s">
        <v>919</v>
      </c>
    </row>
    <row r="10" spans="11:15" ht="12.75">
      <c r="K10" t="s">
        <v>920</v>
      </c>
      <c r="L10">
        <v>0.001004</v>
      </c>
      <c r="M10">
        <v>0.000157</v>
      </c>
      <c r="N10">
        <v>6.392058</v>
      </c>
      <c r="O10">
        <v>0</v>
      </c>
    </row>
    <row r="11" spans="1:15" ht="12.75">
      <c r="A11" t="s">
        <v>920</v>
      </c>
      <c r="B11">
        <v>6.983512</v>
      </c>
      <c r="C11">
        <v>0.3555</v>
      </c>
      <c r="D11">
        <v>19.64421</v>
      </c>
      <c r="E11">
        <v>0</v>
      </c>
      <c r="K11" t="s">
        <v>1082</v>
      </c>
      <c r="L11">
        <v>0.615654</v>
      </c>
      <c r="M11">
        <v>0.031277</v>
      </c>
      <c r="N11">
        <v>19.68382</v>
      </c>
      <c r="O11">
        <v>0</v>
      </c>
    </row>
    <row r="12" spans="1:5" ht="12.75">
      <c r="A12" t="s">
        <v>1082</v>
      </c>
      <c r="B12">
        <v>0.573888</v>
      </c>
      <c r="C12">
        <v>0.03236</v>
      </c>
      <c r="D12">
        <v>17.73431</v>
      </c>
      <c r="E12">
        <v>0</v>
      </c>
    </row>
    <row r="13" spans="11:15" ht="12.75">
      <c r="K13" t="s">
        <v>925</v>
      </c>
      <c r="L13">
        <v>0.376734</v>
      </c>
      <c r="M13" t="s">
        <v>926</v>
      </c>
      <c r="O13">
        <v>0.00099</v>
      </c>
    </row>
    <row r="14" spans="1:15" ht="12.75">
      <c r="A14" t="s">
        <v>925</v>
      </c>
      <c r="B14">
        <v>0.329151</v>
      </c>
      <c r="C14" t="s">
        <v>926</v>
      </c>
      <c r="E14">
        <v>6.971071</v>
      </c>
      <c r="K14" t="s">
        <v>927</v>
      </c>
      <c r="L14">
        <v>0.375761</v>
      </c>
      <c r="M14" t="s">
        <v>928</v>
      </c>
      <c r="O14">
        <v>0.001937</v>
      </c>
    </row>
    <row r="15" spans="1:15" ht="12.75">
      <c r="A15" t="s">
        <v>927</v>
      </c>
      <c r="B15">
        <v>0.328105</v>
      </c>
      <c r="C15" t="s">
        <v>928</v>
      </c>
      <c r="E15">
        <v>4.686116</v>
      </c>
      <c r="K15" t="s">
        <v>929</v>
      </c>
      <c r="L15">
        <v>0.00153</v>
      </c>
      <c r="M15" t="s">
        <v>930</v>
      </c>
      <c r="O15">
        <v>-10.12385</v>
      </c>
    </row>
    <row r="16" spans="1:15" ht="12.75">
      <c r="A16" t="s">
        <v>929</v>
      </c>
      <c r="B16">
        <v>3.841173</v>
      </c>
      <c r="C16" t="s">
        <v>930</v>
      </c>
      <c r="E16">
        <v>5.532538</v>
      </c>
      <c r="K16" t="s">
        <v>931</v>
      </c>
      <c r="L16">
        <v>0.001501</v>
      </c>
      <c r="M16" t="s">
        <v>932</v>
      </c>
      <c r="O16">
        <v>-10.10996</v>
      </c>
    </row>
    <row r="17" spans="1:15" ht="12.75">
      <c r="A17" t="s">
        <v>931</v>
      </c>
      <c r="B17">
        <v>9457.706</v>
      </c>
      <c r="C17" t="s">
        <v>932</v>
      </c>
      <c r="E17">
        <v>5.54643</v>
      </c>
      <c r="K17" t="s">
        <v>933</v>
      </c>
      <c r="L17">
        <v>3256.818</v>
      </c>
      <c r="M17" t="s">
        <v>1049</v>
      </c>
      <c r="O17">
        <v>-10.11846</v>
      </c>
    </row>
    <row r="18" spans="1:15" ht="12.75">
      <c r="A18" t="s">
        <v>933</v>
      </c>
      <c r="B18">
        <v>-1776.711</v>
      </c>
      <c r="C18" t="s">
        <v>1049</v>
      </c>
      <c r="E18">
        <v>5.537929</v>
      </c>
      <c r="K18" t="s">
        <v>1050</v>
      </c>
      <c r="L18">
        <v>387.4526</v>
      </c>
      <c r="M18" t="s">
        <v>1051</v>
      </c>
      <c r="O18">
        <v>2.185804</v>
      </c>
    </row>
    <row r="19" spans="1:12" ht="12.75">
      <c r="A19" t="s">
        <v>1050</v>
      </c>
      <c r="B19">
        <v>314.5058</v>
      </c>
      <c r="C19" t="s">
        <v>1051</v>
      </c>
      <c r="E19">
        <v>2.135485</v>
      </c>
      <c r="K19" t="s">
        <v>1052</v>
      </c>
      <c r="L19">
        <v>0</v>
      </c>
    </row>
    <row r="20" spans="1:2" ht="12.75">
      <c r="A20" t="s">
        <v>1052</v>
      </c>
      <c r="B20">
        <v>0</v>
      </c>
    </row>
    <row r="21" spans="11:12" ht="12.75">
      <c r="K21" t="s">
        <v>1083</v>
      </c>
      <c r="L21">
        <v>0.62</v>
      </c>
    </row>
    <row r="22" spans="1:2" ht="12.75">
      <c r="A22" t="s">
        <v>1083</v>
      </c>
      <c r="B22">
        <v>0.57</v>
      </c>
    </row>
    <row r="25" spans="1:11" ht="15">
      <c r="A25" s="22" t="s">
        <v>1084</v>
      </c>
      <c r="K25" s="22" t="s">
        <v>1084</v>
      </c>
    </row>
    <row r="26" spans="1:11" ht="12.75">
      <c r="A26" t="s">
        <v>911</v>
      </c>
      <c r="K26" t="s">
        <v>911</v>
      </c>
    </row>
    <row r="27" spans="1:11" ht="12.75">
      <c r="A27" t="s">
        <v>1085</v>
      </c>
      <c r="K27" t="s">
        <v>1086</v>
      </c>
    </row>
    <row r="28" spans="1:11" ht="12.75">
      <c r="A28" t="s">
        <v>1087</v>
      </c>
      <c r="K28" t="s">
        <v>1087</v>
      </c>
    </row>
    <row r="29" spans="1:11" ht="12.75">
      <c r="A29" t="s">
        <v>1088</v>
      </c>
      <c r="K29" t="s">
        <v>1088</v>
      </c>
    </row>
    <row r="30" spans="1:11" ht="12.75">
      <c r="A30" t="s">
        <v>1089</v>
      </c>
      <c r="K30" t="s">
        <v>1089</v>
      </c>
    </row>
    <row r="32" spans="1:15" ht="12.75">
      <c r="A32" t="s">
        <v>915</v>
      </c>
      <c r="B32" t="s">
        <v>916</v>
      </c>
      <c r="C32" t="s">
        <v>917</v>
      </c>
      <c r="D32" t="s">
        <v>918</v>
      </c>
      <c r="E32" t="s">
        <v>919</v>
      </c>
      <c r="K32" t="s">
        <v>915</v>
      </c>
      <c r="L32" t="s">
        <v>916</v>
      </c>
      <c r="M32" t="s">
        <v>917</v>
      </c>
      <c r="N32" t="s">
        <v>918</v>
      </c>
      <c r="O32" t="s">
        <v>919</v>
      </c>
    </row>
    <row r="34" spans="1:15" ht="12.75">
      <c r="A34" t="s">
        <v>920</v>
      </c>
      <c r="B34">
        <v>-0.150402</v>
      </c>
      <c r="C34">
        <v>0.058857</v>
      </c>
      <c r="D34">
        <v>-2.555379</v>
      </c>
      <c r="E34">
        <v>0.0108</v>
      </c>
      <c r="K34" t="s">
        <v>920</v>
      </c>
      <c r="L34">
        <v>0.014504</v>
      </c>
      <c r="M34">
        <v>0.029723</v>
      </c>
      <c r="N34">
        <v>0.487978</v>
      </c>
      <c r="O34">
        <v>0.6257</v>
      </c>
    </row>
    <row r="35" spans="1:15" ht="15">
      <c r="A35" s="22" t="s">
        <v>1090</v>
      </c>
      <c r="B35">
        <v>0.020962</v>
      </c>
      <c r="C35">
        <v>0.007673</v>
      </c>
      <c r="D35">
        <v>2.7317</v>
      </c>
      <c r="E35">
        <v>0.0065</v>
      </c>
      <c r="F35" s="22" t="s">
        <v>1091</v>
      </c>
      <c r="K35" t="s">
        <v>1092</v>
      </c>
      <c r="L35">
        <v>-18.77442</v>
      </c>
      <c r="M35">
        <v>17.47339</v>
      </c>
      <c r="N35">
        <v>-1.074458</v>
      </c>
      <c r="O35">
        <v>0.283</v>
      </c>
    </row>
    <row r="36" spans="1:15" ht="15">
      <c r="A36" s="22" t="s">
        <v>1093</v>
      </c>
      <c r="B36">
        <v>-0.010722</v>
      </c>
      <c r="C36">
        <v>0.004342</v>
      </c>
      <c r="D36">
        <v>-2.469281</v>
      </c>
      <c r="E36">
        <v>0.0138</v>
      </c>
      <c r="F36" s="22" t="s">
        <v>1094</v>
      </c>
      <c r="K36" t="s">
        <v>1095</v>
      </c>
      <c r="L36">
        <v>-36.98197</v>
      </c>
      <c r="M36">
        <v>10.71865</v>
      </c>
      <c r="N36">
        <v>-3.450244</v>
      </c>
      <c r="O36">
        <v>0.0006</v>
      </c>
    </row>
    <row r="37" spans="1:15" ht="15">
      <c r="A37" t="s">
        <v>1082</v>
      </c>
      <c r="B37">
        <v>0.328712</v>
      </c>
      <c r="C37">
        <v>0.038541</v>
      </c>
      <c r="D37">
        <v>8.528851</v>
      </c>
      <c r="E37">
        <v>0</v>
      </c>
      <c r="F37" s="22" t="s">
        <v>1096</v>
      </c>
      <c r="K37" t="s">
        <v>1082</v>
      </c>
      <c r="L37">
        <v>0.313525</v>
      </c>
      <c r="M37">
        <v>0.038051</v>
      </c>
      <c r="N37">
        <v>8.239495</v>
      </c>
      <c r="O37">
        <v>0</v>
      </c>
    </row>
    <row r="39" spans="1:15" ht="12.75">
      <c r="A39" t="s">
        <v>925</v>
      </c>
      <c r="B39">
        <v>0.138449</v>
      </c>
      <c r="C39" t="s">
        <v>926</v>
      </c>
      <c r="E39">
        <v>-0.00419</v>
      </c>
      <c r="K39" t="s">
        <v>925</v>
      </c>
      <c r="L39">
        <v>0.126501</v>
      </c>
      <c r="M39" t="s">
        <v>926</v>
      </c>
      <c r="O39">
        <v>-0.00419</v>
      </c>
    </row>
    <row r="40" spans="1:15" ht="12.75">
      <c r="A40" t="s">
        <v>927</v>
      </c>
      <c r="B40">
        <v>0.134398</v>
      </c>
      <c r="C40" t="s">
        <v>928</v>
      </c>
      <c r="E40">
        <v>0.448069</v>
      </c>
      <c r="K40" t="s">
        <v>927</v>
      </c>
      <c r="L40">
        <v>0.122393</v>
      </c>
      <c r="M40" t="s">
        <v>928</v>
      </c>
      <c r="O40">
        <v>0.448069</v>
      </c>
    </row>
    <row r="41" spans="1:15" ht="12.75">
      <c r="A41" t="s">
        <v>929</v>
      </c>
      <c r="B41">
        <v>0.416873</v>
      </c>
      <c r="C41" t="s">
        <v>930</v>
      </c>
      <c r="E41">
        <v>1.094143</v>
      </c>
      <c r="K41" t="s">
        <v>929</v>
      </c>
      <c r="L41">
        <v>0.419754</v>
      </c>
      <c r="M41" t="s">
        <v>930</v>
      </c>
      <c r="O41">
        <v>1.107916</v>
      </c>
    </row>
    <row r="42" spans="1:15" ht="12.75">
      <c r="A42" t="s">
        <v>931</v>
      </c>
      <c r="B42">
        <v>110.8738</v>
      </c>
      <c r="C42" t="s">
        <v>932</v>
      </c>
      <c r="E42">
        <v>1.121959</v>
      </c>
      <c r="K42" t="s">
        <v>931</v>
      </c>
      <c r="L42">
        <v>112.4115</v>
      </c>
      <c r="M42" t="s">
        <v>932</v>
      </c>
      <c r="O42">
        <v>1.135733</v>
      </c>
    </row>
    <row r="43" spans="1:15" ht="12.75">
      <c r="A43" t="s">
        <v>933</v>
      </c>
      <c r="B43">
        <v>-347.2198</v>
      </c>
      <c r="C43" t="s">
        <v>1049</v>
      </c>
      <c r="E43">
        <v>1.104938</v>
      </c>
      <c r="K43" t="s">
        <v>933</v>
      </c>
      <c r="L43">
        <v>-351.6411</v>
      </c>
      <c r="M43" t="s">
        <v>1049</v>
      </c>
      <c r="O43">
        <v>1.118712</v>
      </c>
    </row>
    <row r="44" spans="1:15" ht="12.75">
      <c r="A44" t="s">
        <v>1050</v>
      </c>
      <c r="B44">
        <v>34.17511</v>
      </c>
      <c r="C44" t="s">
        <v>1051</v>
      </c>
      <c r="E44">
        <v>1.876667</v>
      </c>
      <c r="K44" t="s">
        <v>1050</v>
      </c>
      <c r="L44">
        <v>30.79855</v>
      </c>
      <c r="M44" t="s">
        <v>1051</v>
      </c>
      <c r="O44">
        <v>1.863069</v>
      </c>
    </row>
    <row r="45" spans="1:12" ht="12.75">
      <c r="A45" t="s">
        <v>1052</v>
      </c>
      <c r="B45">
        <v>0</v>
      </c>
      <c r="K45" t="s">
        <v>1052</v>
      </c>
      <c r="L45">
        <v>0</v>
      </c>
    </row>
    <row r="47" spans="1:12" ht="12.75">
      <c r="A47" t="s">
        <v>1083</v>
      </c>
      <c r="B47">
        <v>0.33</v>
      </c>
      <c r="K47" t="s">
        <v>1083</v>
      </c>
      <c r="L47">
        <v>0.31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15.421875" style="0" customWidth="1"/>
    <col min="2" max="2" width="16.28125" style="0" customWidth="1"/>
    <col min="3" max="3" width="18.00390625" style="0" customWidth="1"/>
    <col min="4" max="4" width="18.140625" style="0" customWidth="1"/>
    <col min="5" max="5" width="18.28125" style="0" customWidth="1"/>
  </cols>
  <sheetData>
    <row r="1" spans="1:4" ht="12.75">
      <c r="A1" s="21" t="s">
        <v>1007</v>
      </c>
      <c r="B1" s="21"/>
      <c r="C1" s="21"/>
      <c r="D1" s="21"/>
    </row>
    <row r="2" spans="1:5" ht="25.5">
      <c r="A2" s="9" t="s">
        <v>1008</v>
      </c>
      <c r="B2" s="9" t="s">
        <v>1009</v>
      </c>
      <c r="C2" s="10" t="s">
        <v>1010</v>
      </c>
      <c r="D2" s="10" t="s">
        <v>1011</v>
      </c>
      <c r="E2" s="9" t="s">
        <v>1012</v>
      </c>
    </row>
    <row r="3" spans="1:5" ht="32.25">
      <c r="A3" s="9"/>
      <c r="B3" s="9"/>
      <c r="C3" s="11" t="s">
        <v>1013</v>
      </c>
      <c r="D3" s="11" t="s">
        <v>1014</v>
      </c>
      <c r="E3" s="11" t="s">
        <v>1015</v>
      </c>
    </row>
    <row r="4" spans="1:4" ht="12.75">
      <c r="A4">
        <v>1</v>
      </c>
      <c r="B4">
        <v>0.01</v>
      </c>
      <c r="C4" s="12">
        <f aca="true" t="shared" si="0" ref="C4:C12">((1+B5)^A5/(1+B4)^A4)-1</f>
        <v>0.020024752475247265</v>
      </c>
      <c r="D4" s="12">
        <f aca="true" t="shared" si="1" ref="D4:D11">((1+B6)^A6/(1+B4)^A4)-1</f>
        <v>0.05070099009900986</v>
      </c>
    </row>
    <row r="5" spans="1:4" ht="12.75">
      <c r="A5">
        <v>2</v>
      </c>
      <c r="B5">
        <v>0.015</v>
      </c>
      <c r="C5" s="12">
        <f t="shared" si="0"/>
        <v>0.03007401295833456</v>
      </c>
      <c r="D5" s="12">
        <f t="shared" si="1"/>
        <v>0.071428950593317</v>
      </c>
    </row>
    <row r="6" spans="1:4" ht="12.75">
      <c r="A6">
        <v>3</v>
      </c>
      <c r="B6">
        <v>0.02</v>
      </c>
      <c r="C6" s="12">
        <f t="shared" si="0"/>
        <v>0.04014753999687137</v>
      </c>
      <c r="D6" s="12">
        <f t="shared" si="1"/>
        <v>0.0924098520742398</v>
      </c>
    </row>
    <row r="7" spans="1:4" ht="12.75">
      <c r="A7">
        <v>4</v>
      </c>
      <c r="B7">
        <v>0.025</v>
      </c>
      <c r="C7" s="12">
        <f t="shared" si="0"/>
        <v>0.050245095111723925</v>
      </c>
      <c r="D7" s="12">
        <f t="shared" si="1"/>
        <v>0.11364465552534675</v>
      </c>
    </row>
    <row r="8" spans="1:4" ht="12.75">
      <c r="A8">
        <v>5</v>
      </c>
      <c r="B8">
        <v>0.03</v>
      </c>
      <c r="C8" s="12">
        <f t="shared" si="0"/>
        <v>0.060366442755801275</v>
      </c>
      <c r="D8" s="12">
        <f t="shared" si="1"/>
        <v>0.13513431241911844</v>
      </c>
    </row>
    <row r="9" spans="1:4" ht="12.75">
      <c r="A9">
        <v>6</v>
      </c>
      <c r="B9">
        <v>0.035</v>
      </c>
      <c r="C9" s="12">
        <f t="shared" si="0"/>
        <v>0.0705113502734036</v>
      </c>
      <c r="D9" s="12">
        <f t="shared" si="1"/>
        <v>0.1568797648130298</v>
      </c>
    </row>
    <row r="10" spans="1:4" ht="12.75">
      <c r="A10">
        <v>7</v>
      </c>
      <c r="B10">
        <v>0.04</v>
      </c>
      <c r="C10" s="12">
        <f t="shared" si="0"/>
        <v>0.08067958786010831</v>
      </c>
      <c r="D10" s="12">
        <f t="shared" si="1"/>
        <v>0.17888194544505187</v>
      </c>
    </row>
    <row r="11" spans="1:4" ht="12.75">
      <c r="A11">
        <v>8</v>
      </c>
      <c r="B11">
        <v>0.045</v>
      </c>
      <c r="C11" s="12">
        <f t="shared" si="0"/>
        <v>0.09087092852322431</v>
      </c>
      <c r="D11" s="12">
        <f t="shared" si="1"/>
        <v>0.17298030870749792</v>
      </c>
    </row>
    <row r="12" spans="1:3" ht="12.75">
      <c r="A12" s="13">
        <v>9</v>
      </c>
      <c r="B12" s="13">
        <v>0.05</v>
      </c>
      <c r="C12" s="12">
        <f t="shared" si="0"/>
        <v>0.07526956492958314</v>
      </c>
    </row>
    <row r="13" spans="1:2" ht="12.75">
      <c r="A13">
        <v>10</v>
      </c>
      <c r="B13">
        <v>0.0525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E64"/>
  <sheetViews>
    <sheetView zoomScalePageLayoutView="0" workbookViewId="0" topLeftCell="A1">
      <selection activeCell="A70" sqref="A70"/>
    </sheetView>
  </sheetViews>
  <sheetFormatPr defaultColWidth="9.140625" defaultRowHeight="12.75"/>
  <cols>
    <col min="1" max="1" width="23.28125" style="0" customWidth="1"/>
  </cols>
  <sheetData>
    <row r="4" ht="12.75">
      <c r="A4" s="2" t="s">
        <v>1002</v>
      </c>
    </row>
    <row r="5" ht="12.75">
      <c r="A5" t="s">
        <v>911</v>
      </c>
    </row>
    <row r="6" ht="12.75">
      <c r="A6" t="s">
        <v>1000</v>
      </c>
    </row>
    <row r="7" ht="12.75">
      <c r="A7" t="s">
        <v>939</v>
      </c>
    </row>
    <row r="8" ht="12.75">
      <c r="A8" t="s">
        <v>940</v>
      </c>
    </row>
    <row r="10" spans="1:3" ht="12.75">
      <c r="A10" t="s">
        <v>915</v>
      </c>
      <c r="B10" t="s">
        <v>916</v>
      </c>
      <c r="C10" t="s">
        <v>917</v>
      </c>
    </row>
    <row r="12" spans="1:3" ht="12.75">
      <c r="A12" t="s">
        <v>920</v>
      </c>
      <c r="B12">
        <v>0.066711</v>
      </c>
      <c r="C12">
        <v>0.048638</v>
      </c>
    </row>
    <row r="13" spans="1:3" ht="12.75">
      <c r="A13" s="2" t="s">
        <v>1001</v>
      </c>
      <c r="B13" s="2">
        <v>0.987121</v>
      </c>
      <c r="C13">
        <v>0.007683</v>
      </c>
    </row>
    <row r="15" spans="1:5" ht="12.75">
      <c r="A15" t="s">
        <v>925</v>
      </c>
      <c r="B15">
        <v>0.96906</v>
      </c>
      <c r="C15" t="s">
        <v>926</v>
      </c>
      <c r="E15">
        <v>5.702873</v>
      </c>
    </row>
    <row r="16" spans="1:5" ht="12.75">
      <c r="A16" t="s">
        <v>935</v>
      </c>
      <c r="B16">
        <v>1.332252</v>
      </c>
      <c r="C16" t="s">
        <v>936</v>
      </c>
      <c r="E16">
        <v>0</v>
      </c>
    </row>
    <row r="19" ht="12.75">
      <c r="A19" s="2" t="s">
        <v>1006</v>
      </c>
    </row>
    <row r="20" ht="12.75">
      <c r="A20" t="s">
        <v>911</v>
      </c>
    </row>
    <row r="21" ht="12.75">
      <c r="A21" t="s">
        <v>1003</v>
      </c>
    </row>
    <row r="22" ht="12.75">
      <c r="A22" t="s">
        <v>1004</v>
      </c>
    </row>
    <row r="23" ht="12.75">
      <c r="A23" t="s">
        <v>914</v>
      </c>
    </row>
    <row r="25" spans="1:3" ht="12.75">
      <c r="A25" t="s">
        <v>915</v>
      </c>
      <c r="B25" t="s">
        <v>916</v>
      </c>
      <c r="C25" t="s">
        <v>917</v>
      </c>
    </row>
    <row r="27" spans="1:3" ht="12.75">
      <c r="A27" t="s">
        <v>920</v>
      </c>
      <c r="B27">
        <v>-0.00614</v>
      </c>
      <c r="C27">
        <v>0.026688</v>
      </c>
    </row>
    <row r="28" spans="1:3" ht="12.75">
      <c r="A28" s="2" t="s">
        <v>1005</v>
      </c>
      <c r="B28" s="2">
        <v>0.943422</v>
      </c>
      <c r="C28">
        <v>0.01508</v>
      </c>
    </row>
    <row r="30" spans="1:5" ht="12.75">
      <c r="A30" t="s">
        <v>925</v>
      </c>
      <c r="B30">
        <v>0.881525</v>
      </c>
      <c r="C30" t="s">
        <v>926</v>
      </c>
      <c r="E30">
        <v>0.001067</v>
      </c>
    </row>
    <row r="31" spans="1:5" ht="12.75">
      <c r="A31" t="s">
        <v>935</v>
      </c>
      <c r="B31">
        <v>1.589563</v>
      </c>
      <c r="C31" t="s">
        <v>936</v>
      </c>
      <c r="E31">
        <v>0</v>
      </c>
    </row>
    <row r="37" ht="12.75">
      <c r="A37" s="2" t="s">
        <v>993</v>
      </c>
    </row>
    <row r="38" ht="12.75">
      <c r="A38" t="s">
        <v>911</v>
      </c>
    </row>
    <row r="39" ht="12.75">
      <c r="A39" t="s">
        <v>1016</v>
      </c>
    </row>
    <row r="40" ht="12.75">
      <c r="A40" t="s">
        <v>939</v>
      </c>
    </row>
    <row r="41" ht="12.75">
      <c r="A41" t="s">
        <v>940</v>
      </c>
    </row>
    <row r="43" spans="1:3" ht="12.75">
      <c r="A43" t="s">
        <v>915</v>
      </c>
      <c r="B43" t="s">
        <v>916</v>
      </c>
      <c r="C43" t="s">
        <v>917</v>
      </c>
    </row>
    <row r="45" spans="1:3" ht="12.75">
      <c r="A45" t="s">
        <v>920</v>
      </c>
      <c r="B45">
        <v>0.883316</v>
      </c>
      <c r="C45">
        <v>0.188597</v>
      </c>
    </row>
    <row r="46" spans="1:3" ht="12.75">
      <c r="A46" t="s">
        <v>1017</v>
      </c>
      <c r="B46">
        <v>0.421715</v>
      </c>
      <c r="C46">
        <v>0.043276</v>
      </c>
    </row>
    <row r="47" spans="1:3" ht="12.75">
      <c r="A47" t="s">
        <v>1018</v>
      </c>
      <c r="B47">
        <v>0.219516</v>
      </c>
      <c r="C47">
        <v>0.045908</v>
      </c>
    </row>
    <row r="48" spans="1:3" ht="12.75">
      <c r="A48" t="s">
        <v>1019</v>
      </c>
      <c r="B48">
        <v>0.149292</v>
      </c>
      <c r="C48">
        <v>0.043318</v>
      </c>
    </row>
    <row r="50" spans="1:5" ht="12.75">
      <c r="A50" t="s">
        <v>925</v>
      </c>
      <c r="B50">
        <v>0.487778</v>
      </c>
      <c r="C50" t="s">
        <v>926</v>
      </c>
      <c r="E50">
        <v>4.194259</v>
      </c>
    </row>
    <row r="51" spans="1:5" ht="12.75">
      <c r="A51" t="s">
        <v>935</v>
      </c>
      <c r="B51">
        <v>2.035035</v>
      </c>
      <c r="C51" t="s">
        <v>936</v>
      </c>
      <c r="E51">
        <v>0</v>
      </c>
    </row>
    <row r="54" ht="12.75">
      <c r="A54" t="s">
        <v>1020</v>
      </c>
    </row>
    <row r="55" ht="12.75">
      <c r="A55" t="s">
        <v>1021</v>
      </c>
    </row>
    <row r="56" ht="12.75">
      <c r="A56" s="2" t="s">
        <v>1022</v>
      </c>
    </row>
    <row r="57" ht="12.75">
      <c r="A57" t="s">
        <v>1023</v>
      </c>
    </row>
    <row r="59" spans="1:2" ht="12.75">
      <c r="A59" t="s">
        <v>1024</v>
      </c>
      <c r="B59">
        <v>2.435048</v>
      </c>
    </row>
    <row r="60" spans="1:2" ht="12.75">
      <c r="A60" t="s">
        <v>1025</v>
      </c>
      <c r="B60">
        <v>1.823122</v>
      </c>
    </row>
    <row r="61" spans="1:2" ht="12.75">
      <c r="A61" t="s">
        <v>1026</v>
      </c>
      <c r="B61">
        <v>0.39152</v>
      </c>
    </row>
    <row r="62" spans="1:2" ht="12.75">
      <c r="A62" t="s">
        <v>1027</v>
      </c>
      <c r="B62">
        <v>0.036463</v>
      </c>
    </row>
    <row r="63" spans="1:2" ht="12.75">
      <c r="A63" t="s">
        <v>1028</v>
      </c>
      <c r="B63">
        <v>0.164472</v>
      </c>
    </row>
    <row r="64" spans="1:2" ht="12.75">
      <c r="A64" t="s">
        <v>1029</v>
      </c>
      <c r="B64">
        <v>0.799064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76"/>
  <sheetViews>
    <sheetView tabSelected="1" zoomScalePageLayoutView="0" workbookViewId="0" topLeftCell="A7">
      <selection activeCell="D7" sqref="D1:D16384"/>
    </sheetView>
  </sheetViews>
  <sheetFormatPr defaultColWidth="9.140625" defaultRowHeight="12.75"/>
  <sheetData>
    <row r="2" ht="12.75">
      <c r="B2" s="2" t="s">
        <v>896</v>
      </c>
    </row>
    <row r="3" ht="12.75">
      <c r="L3" s="2" t="s">
        <v>895</v>
      </c>
    </row>
    <row r="26" ht="12.75">
      <c r="L26" s="2" t="s">
        <v>898</v>
      </c>
    </row>
    <row r="27" ht="12.75">
      <c r="B27" s="2" t="s">
        <v>897</v>
      </c>
    </row>
    <row r="51" ht="12.75">
      <c r="B51" s="2" t="s">
        <v>893</v>
      </c>
    </row>
    <row r="76" ht="12.75">
      <c r="B76" s="2" t="s">
        <v>894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16.57421875" style="0" customWidth="1"/>
  </cols>
  <sheetData>
    <row r="1" spans="1:7" ht="12.75">
      <c r="A1" s="4" t="s">
        <v>908</v>
      </c>
      <c r="B1" s="4"/>
      <c r="C1" s="4"/>
      <c r="D1" s="4"/>
      <c r="E1" s="4"/>
      <c r="F1" s="3"/>
      <c r="G1" s="3"/>
    </row>
    <row r="2" s="3" customFormat="1" ht="12.75"/>
    <row r="3" spans="2:8" ht="12.75">
      <c r="B3" s="3" t="s">
        <v>899</v>
      </c>
      <c r="C3" s="3" t="s">
        <v>900</v>
      </c>
      <c r="D3" s="3" t="s">
        <v>901</v>
      </c>
      <c r="E3" s="3" t="s">
        <v>902</v>
      </c>
      <c r="F3" s="3" t="s">
        <v>903</v>
      </c>
      <c r="G3" s="3" t="s">
        <v>904</v>
      </c>
      <c r="H3" s="3" t="s">
        <v>905</v>
      </c>
    </row>
    <row r="5" spans="1:8" ht="12.75">
      <c r="A5" s="3" t="s">
        <v>899</v>
      </c>
      <c r="B5" s="5">
        <v>1</v>
      </c>
      <c r="C5" s="5">
        <v>0.985069</v>
      </c>
      <c r="D5" s="5">
        <v>0.967362</v>
      </c>
      <c r="E5" s="5">
        <v>0.824872</v>
      </c>
      <c r="F5" s="5">
        <v>0.80231</v>
      </c>
      <c r="G5" s="5">
        <v>0.85002</v>
      </c>
      <c r="H5" s="5">
        <v>0.855289</v>
      </c>
    </row>
    <row r="6" spans="1:8" ht="12.75">
      <c r="A6" s="3" t="s">
        <v>900</v>
      </c>
      <c r="B6" s="5">
        <v>0.985069</v>
      </c>
      <c r="C6" s="5">
        <v>1</v>
      </c>
      <c r="D6" s="5">
        <v>0.98883</v>
      </c>
      <c r="E6" s="5">
        <v>0.860904</v>
      </c>
      <c r="F6" s="5">
        <v>0.833923</v>
      </c>
      <c r="G6" s="5">
        <v>0.890045</v>
      </c>
      <c r="H6" s="5">
        <v>0.881959</v>
      </c>
    </row>
    <row r="7" spans="1:8" ht="12.75">
      <c r="A7" s="3" t="s">
        <v>901</v>
      </c>
      <c r="B7" s="5">
        <v>0.967362</v>
      </c>
      <c r="C7" s="5">
        <v>0.98883</v>
      </c>
      <c r="D7" s="5">
        <v>1</v>
      </c>
      <c r="E7" s="5">
        <v>0.89917</v>
      </c>
      <c r="F7" s="5">
        <v>0.87302</v>
      </c>
      <c r="G7" s="5">
        <v>0.930408</v>
      </c>
      <c r="H7" s="5">
        <v>0.915008</v>
      </c>
    </row>
    <row r="8" spans="1:8" ht="12.75">
      <c r="A8" s="3" t="s">
        <v>902</v>
      </c>
      <c r="B8" s="5">
        <v>0.824872</v>
      </c>
      <c r="C8" s="5">
        <v>0.860904</v>
      </c>
      <c r="D8" s="5">
        <v>0.89917</v>
      </c>
      <c r="E8" s="5">
        <v>1</v>
      </c>
      <c r="F8" s="5">
        <v>0.991643</v>
      </c>
      <c r="G8" s="5">
        <v>0.987492</v>
      </c>
      <c r="H8" s="5">
        <v>0.988623</v>
      </c>
    </row>
    <row r="9" spans="1:8" ht="12.75">
      <c r="A9" s="3" t="s">
        <v>903</v>
      </c>
      <c r="B9" s="5">
        <v>0.80231</v>
      </c>
      <c r="C9" s="5">
        <v>0.833923</v>
      </c>
      <c r="D9" s="5">
        <v>0.87302</v>
      </c>
      <c r="E9" s="5">
        <v>0.991643</v>
      </c>
      <c r="F9" s="5">
        <v>1</v>
      </c>
      <c r="G9" s="5">
        <v>0.971687</v>
      </c>
      <c r="H9" s="5">
        <v>0.983471</v>
      </c>
    </row>
    <row r="10" spans="1:8" ht="12.75">
      <c r="A10" s="3" t="s">
        <v>904</v>
      </c>
      <c r="B10" s="5">
        <v>0.85002</v>
      </c>
      <c r="C10" s="5">
        <v>0.890045</v>
      </c>
      <c r="D10" s="5">
        <v>0.930408</v>
      </c>
      <c r="E10" s="5">
        <v>0.987492</v>
      </c>
      <c r="F10" s="5">
        <v>0.971687</v>
      </c>
      <c r="G10" s="5">
        <v>1</v>
      </c>
      <c r="H10" s="5">
        <v>0.980433</v>
      </c>
    </row>
    <row r="11" spans="1:8" ht="12.75">
      <c r="A11" s="3" t="s">
        <v>905</v>
      </c>
      <c r="B11" s="5">
        <v>0.855289</v>
      </c>
      <c r="C11" s="5">
        <v>0.881959</v>
      </c>
      <c r="D11" s="5">
        <v>0.915008</v>
      </c>
      <c r="E11" s="5">
        <v>0.988623</v>
      </c>
      <c r="F11" s="5">
        <v>0.983471</v>
      </c>
      <c r="G11" s="5">
        <v>0.980433</v>
      </c>
      <c r="H11" s="5">
        <v>1</v>
      </c>
    </row>
    <row r="12" spans="1:8" ht="12.75">
      <c r="A12" s="3" t="s">
        <v>906</v>
      </c>
      <c r="B12" s="5">
        <v>0.631187</v>
      </c>
      <c r="C12" s="5">
        <v>0.602635</v>
      </c>
      <c r="D12" s="5">
        <v>0.581884</v>
      </c>
      <c r="E12" s="5">
        <v>0.381392</v>
      </c>
      <c r="F12" s="5">
        <v>0.374969</v>
      </c>
      <c r="G12" s="5">
        <v>0.44034</v>
      </c>
      <c r="H12" s="5">
        <v>0.416881</v>
      </c>
    </row>
    <row r="13" spans="1:8" ht="12.75">
      <c r="A13" s="2" t="s">
        <v>942</v>
      </c>
      <c r="B13" s="5">
        <v>0.650906230963</v>
      </c>
      <c r="C13" s="5">
        <v>0.634555509087</v>
      </c>
      <c r="D13" s="5">
        <v>0.628437332465</v>
      </c>
      <c r="E13" s="5">
        <v>0.425273804074</v>
      </c>
      <c r="F13" s="5">
        <v>0.433250797758</v>
      </c>
      <c r="G13" s="5">
        <v>0.493590653005</v>
      </c>
      <c r="H13" s="5">
        <v>0.462936727373</v>
      </c>
    </row>
    <row r="17" ht="12.75">
      <c r="A17" s="2" t="s">
        <v>958</v>
      </c>
    </row>
    <row r="18" ht="12.75">
      <c r="A18" t="s">
        <v>937</v>
      </c>
    </row>
    <row r="19" spans="1:5" ht="12.75">
      <c r="A19" s="6" t="s">
        <v>910</v>
      </c>
      <c r="B19" s="6"/>
      <c r="C19" s="6"/>
      <c r="D19" s="5"/>
      <c r="E19" s="5"/>
    </row>
    <row r="20" spans="1:5" ht="12.75">
      <c r="A20" s="5" t="s">
        <v>911</v>
      </c>
      <c r="B20" s="5"/>
      <c r="C20" s="5"/>
      <c r="D20" s="5"/>
      <c r="E20" s="5"/>
    </row>
    <row r="21" spans="1:5" ht="12.75">
      <c r="A21" s="5" t="s">
        <v>912</v>
      </c>
      <c r="B21" s="5"/>
      <c r="C21" s="5"/>
      <c r="D21" s="5"/>
      <c r="E21" s="5"/>
    </row>
    <row r="22" spans="1:5" ht="12.75">
      <c r="A22" s="5" t="s">
        <v>913</v>
      </c>
      <c r="B22" s="5"/>
      <c r="C22" s="5"/>
      <c r="D22" s="5"/>
      <c r="E22" s="5"/>
    </row>
    <row r="23" spans="1:5" ht="12.75">
      <c r="A23" s="5" t="s">
        <v>914</v>
      </c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6" t="s">
        <v>915</v>
      </c>
      <c r="B25" s="6" t="s">
        <v>916</v>
      </c>
      <c r="C25" s="6" t="s">
        <v>917</v>
      </c>
      <c r="D25" s="6" t="s">
        <v>918</v>
      </c>
      <c r="E25" s="6" t="s">
        <v>919</v>
      </c>
    </row>
    <row r="26" spans="1:5" ht="12.75">
      <c r="A26" s="5"/>
      <c r="B26" s="5"/>
      <c r="C26" s="5"/>
      <c r="D26" s="5"/>
      <c r="E26" s="5"/>
    </row>
    <row r="27" spans="1:7" ht="12.75">
      <c r="A27" s="5" t="s">
        <v>920</v>
      </c>
      <c r="B27" s="5">
        <v>-0.398682</v>
      </c>
      <c r="C27" s="5">
        <v>0.112168</v>
      </c>
      <c r="D27" s="5">
        <v>-3.554317</v>
      </c>
      <c r="E27" s="5">
        <v>0.0004</v>
      </c>
      <c r="G27" t="s">
        <v>959</v>
      </c>
    </row>
    <row r="28" spans="1:7" ht="12.75">
      <c r="A28" s="5" t="s">
        <v>921</v>
      </c>
      <c r="B28" s="5">
        <v>-0.075303</v>
      </c>
      <c r="C28" s="5">
        <v>0.011728</v>
      </c>
      <c r="D28" s="5">
        <v>-6.420997</v>
      </c>
      <c r="E28" s="5">
        <v>0</v>
      </c>
      <c r="G28" t="s">
        <v>960</v>
      </c>
    </row>
    <row r="29" spans="1:7" ht="12.75">
      <c r="A29" s="5" t="s">
        <v>922</v>
      </c>
      <c r="B29" s="5">
        <v>0.15126</v>
      </c>
      <c r="C29" s="5">
        <v>0.011736</v>
      </c>
      <c r="D29" s="5">
        <v>12.88853</v>
      </c>
      <c r="E29" s="5">
        <v>0</v>
      </c>
      <c r="G29" t="s">
        <v>961</v>
      </c>
    </row>
    <row r="30" spans="1:7" ht="12.75">
      <c r="A30" s="5" t="s">
        <v>923</v>
      </c>
      <c r="B30" s="5">
        <v>0.534641</v>
      </c>
      <c r="C30" s="5">
        <v>0.105464</v>
      </c>
      <c r="D30" s="5">
        <v>5.069406</v>
      </c>
      <c r="E30" s="5">
        <v>0</v>
      </c>
      <c r="G30" t="s">
        <v>962</v>
      </c>
    </row>
    <row r="31" spans="1:5" ht="12.75">
      <c r="A31" s="5" t="s">
        <v>924</v>
      </c>
      <c r="B31" s="5">
        <v>0.845536</v>
      </c>
      <c r="C31" s="5">
        <v>0.020184</v>
      </c>
      <c r="D31" s="5">
        <v>41.89198</v>
      </c>
      <c r="E31" s="5">
        <v>0</v>
      </c>
    </row>
    <row r="32" spans="1:5" ht="12.75">
      <c r="A32" s="5"/>
      <c r="B32" s="5"/>
      <c r="C32" s="5"/>
      <c r="D32" s="5"/>
      <c r="E32" s="5"/>
    </row>
    <row r="33" spans="1:5" ht="12.75">
      <c r="A33" s="5" t="s">
        <v>925</v>
      </c>
      <c r="B33" s="5">
        <v>0.830656</v>
      </c>
      <c r="C33" s="5" t="s">
        <v>926</v>
      </c>
      <c r="D33" s="5"/>
      <c r="E33" s="5">
        <v>2.26667</v>
      </c>
    </row>
    <row r="34" spans="1:14" ht="15.75">
      <c r="A34" s="5" t="s">
        <v>927</v>
      </c>
      <c r="B34" s="5">
        <v>0.82936</v>
      </c>
      <c r="C34" s="5" t="s">
        <v>928</v>
      </c>
      <c r="D34" s="5"/>
      <c r="E34" s="5">
        <v>2.241584</v>
      </c>
      <c r="G34" s="14" t="s">
        <v>963</v>
      </c>
      <c r="H34" s="15"/>
      <c r="I34" s="15"/>
      <c r="J34" s="15"/>
      <c r="K34" s="15"/>
      <c r="L34" s="15"/>
      <c r="M34" s="15"/>
      <c r="N34" s="15"/>
    </row>
    <row r="35" spans="1:5" ht="12.75">
      <c r="A35" s="5" t="s">
        <v>929</v>
      </c>
      <c r="B35" s="5">
        <v>0.925966</v>
      </c>
      <c r="C35" s="5" t="s">
        <v>930</v>
      </c>
      <c r="D35" s="5"/>
      <c r="E35" s="5">
        <v>2.693466</v>
      </c>
    </row>
    <row r="36" spans="1:5" ht="12.75">
      <c r="A36" s="5" t="s">
        <v>931</v>
      </c>
      <c r="B36" s="5">
        <v>448.4269</v>
      </c>
      <c r="C36" s="5" t="s">
        <v>932</v>
      </c>
      <c r="D36" s="5"/>
      <c r="E36" s="5">
        <v>2.733893</v>
      </c>
    </row>
    <row r="37" spans="1:5" ht="12.75">
      <c r="A37" s="5" t="s">
        <v>933</v>
      </c>
      <c r="B37" s="5">
        <v>-706.075</v>
      </c>
      <c r="C37" s="5" t="s">
        <v>934</v>
      </c>
      <c r="D37" s="5"/>
      <c r="E37" s="5">
        <v>641.3452</v>
      </c>
    </row>
    <row r="38" spans="1:5" ht="12.75">
      <c r="A38" s="5" t="s">
        <v>935</v>
      </c>
      <c r="B38" s="5">
        <v>1.535212</v>
      </c>
      <c r="C38" s="5" t="s">
        <v>936</v>
      </c>
      <c r="D38" s="5"/>
      <c r="E38" s="5">
        <v>0</v>
      </c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71" ht="12.75">
      <c r="A71" s="2" t="s">
        <v>964</v>
      </c>
    </row>
    <row r="73" ht="12.75">
      <c r="J73" s="2" t="s">
        <v>965</v>
      </c>
    </row>
    <row r="74" ht="12.75">
      <c r="J74" t="s">
        <v>938</v>
      </c>
    </row>
    <row r="75" ht="12.75">
      <c r="J75" t="s">
        <v>911</v>
      </c>
    </row>
    <row r="76" ht="12.75">
      <c r="J76" t="s">
        <v>948</v>
      </c>
    </row>
    <row r="77" ht="12.75">
      <c r="J77" t="s">
        <v>949</v>
      </c>
    </row>
    <row r="78" ht="12.75">
      <c r="J78" t="s">
        <v>950</v>
      </c>
    </row>
    <row r="80" spans="10:14" ht="12.75">
      <c r="J80" t="s">
        <v>915</v>
      </c>
      <c r="K80" t="s">
        <v>916</v>
      </c>
      <c r="L80" t="s">
        <v>917</v>
      </c>
      <c r="M80" t="s">
        <v>918</v>
      </c>
      <c r="N80" t="s">
        <v>919</v>
      </c>
    </row>
    <row r="82" spans="10:14" ht="12.75">
      <c r="J82" t="s">
        <v>920</v>
      </c>
      <c r="K82">
        <v>-0.063918</v>
      </c>
      <c r="L82">
        <v>0.039437</v>
      </c>
      <c r="M82">
        <v>-1.620769</v>
      </c>
      <c r="N82">
        <v>0.1069</v>
      </c>
    </row>
    <row r="83" spans="10:14" ht="12.75">
      <c r="J83" t="s">
        <v>951</v>
      </c>
      <c r="K83">
        <v>0.978444</v>
      </c>
      <c r="L83">
        <v>0.007543</v>
      </c>
      <c r="M83">
        <v>129.7164</v>
      </c>
      <c r="N83">
        <v>0</v>
      </c>
    </row>
    <row r="84" ht="12.75">
      <c r="O84" s="2" t="s">
        <v>966</v>
      </c>
    </row>
    <row r="85" spans="10:14" ht="12.75">
      <c r="J85" t="s">
        <v>925</v>
      </c>
      <c r="K85">
        <v>0.98994</v>
      </c>
      <c r="L85" t="s">
        <v>926</v>
      </c>
      <c r="N85">
        <v>4.672139</v>
      </c>
    </row>
    <row r="86" spans="10:14" ht="12.75">
      <c r="J86" t="s">
        <v>927</v>
      </c>
      <c r="K86">
        <v>0.989881</v>
      </c>
      <c r="L86" t="s">
        <v>928</v>
      </c>
      <c r="N86">
        <v>1.949196</v>
      </c>
    </row>
    <row r="87" spans="10:14" ht="12.75">
      <c r="J87" t="s">
        <v>929</v>
      </c>
      <c r="K87">
        <v>0.196078</v>
      </c>
      <c r="L87" t="s">
        <v>930</v>
      </c>
      <c r="N87">
        <v>-0.409113</v>
      </c>
    </row>
    <row r="88" spans="10:14" ht="12.75">
      <c r="J88" t="s">
        <v>931</v>
      </c>
      <c r="K88">
        <v>6.574376</v>
      </c>
      <c r="L88" t="s">
        <v>932</v>
      </c>
      <c r="N88">
        <v>-0.372659</v>
      </c>
    </row>
    <row r="89" spans="10:14" ht="12.75">
      <c r="J89" t="s">
        <v>933</v>
      </c>
      <c r="K89">
        <v>37.38831</v>
      </c>
      <c r="L89" t="s">
        <v>934</v>
      </c>
      <c r="N89">
        <v>16826.34</v>
      </c>
    </row>
    <row r="90" spans="10:14" ht="12.75">
      <c r="J90" t="s">
        <v>935</v>
      </c>
      <c r="K90">
        <v>1.403197</v>
      </c>
      <c r="L90" t="s">
        <v>936</v>
      </c>
      <c r="N90">
        <v>0</v>
      </c>
    </row>
    <row r="100" ht="12.75">
      <c r="A100" s="2" t="s">
        <v>967</v>
      </c>
    </row>
    <row r="101" ht="12.75">
      <c r="H101" t="s">
        <v>938</v>
      </c>
    </row>
    <row r="102" ht="12.75">
      <c r="H102" t="s">
        <v>911</v>
      </c>
    </row>
    <row r="103" ht="12.75">
      <c r="H103" t="s">
        <v>952</v>
      </c>
    </row>
    <row r="104" ht="12.75">
      <c r="H104" t="s">
        <v>939</v>
      </c>
    </row>
    <row r="105" ht="12.75">
      <c r="H105" t="s">
        <v>940</v>
      </c>
    </row>
    <row r="107" spans="8:12" ht="12.75">
      <c r="H107" t="s">
        <v>915</v>
      </c>
      <c r="I107" t="s">
        <v>916</v>
      </c>
      <c r="J107" t="s">
        <v>917</v>
      </c>
      <c r="K107" t="s">
        <v>918</v>
      </c>
      <c r="L107" t="s">
        <v>919</v>
      </c>
    </row>
    <row r="109" spans="8:12" ht="12.75">
      <c r="H109" t="s">
        <v>920</v>
      </c>
      <c r="I109">
        <v>-0.512977</v>
      </c>
      <c r="J109">
        <v>0.057576</v>
      </c>
      <c r="K109">
        <v>-8.909543</v>
      </c>
      <c r="L109">
        <v>0</v>
      </c>
    </row>
    <row r="110" spans="8:12" ht="12.75">
      <c r="H110" t="s">
        <v>900</v>
      </c>
      <c r="I110">
        <v>1.191601</v>
      </c>
      <c r="J110">
        <v>0.009099</v>
      </c>
      <c r="K110">
        <v>130.9529</v>
      </c>
      <c r="L110">
        <v>0</v>
      </c>
    </row>
    <row r="111" ht="12.75">
      <c r="M111" s="2" t="s">
        <v>969</v>
      </c>
    </row>
    <row r="112" spans="8:12" ht="12.75">
      <c r="H112" t="s">
        <v>925</v>
      </c>
      <c r="I112">
        <v>0.970185</v>
      </c>
      <c r="J112" t="s">
        <v>926</v>
      </c>
      <c r="L112">
        <v>6.282571</v>
      </c>
    </row>
    <row r="113" spans="8:12" ht="12.75">
      <c r="H113" t="s">
        <v>927</v>
      </c>
      <c r="I113">
        <v>0.970128</v>
      </c>
      <c r="J113" t="s">
        <v>928</v>
      </c>
      <c r="L113">
        <v>3.319229</v>
      </c>
    </row>
    <row r="114" spans="8:12" ht="12.75">
      <c r="H114" t="s">
        <v>929</v>
      </c>
      <c r="I114">
        <v>0.573675</v>
      </c>
      <c r="J114" t="s">
        <v>930</v>
      </c>
      <c r="L114">
        <v>1.730268</v>
      </c>
    </row>
    <row r="115" spans="8:12" ht="12.75">
      <c r="H115" t="s">
        <v>931</v>
      </c>
      <c r="I115">
        <v>173.4375</v>
      </c>
      <c r="J115" t="s">
        <v>932</v>
      </c>
      <c r="L115">
        <v>1.746415</v>
      </c>
    </row>
    <row r="116" spans="8:12" ht="12.75">
      <c r="H116" t="s">
        <v>933</v>
      </c>
      <c r="I116">
        <v>-455.6558</v>
      </c>
      <c r="J116" t="s">
        <v>934</v>
      </c>
      <c r="L116">
        <v>17148.67</v>
      </c>
    </row>
    <row r="117" spans="8:12" ht="12.75">
      <c r="H117" t="s">
        <v>935</v>
      </c>
      <c r="I117">
        <v>0.51995</v>
      </c>
      <c r="J117" t="s">
        <v>936</v>
      </c>
      <c r="L117">
        <v>0</v>
      </c>
    </row>
    <row r="123" spans="1:9" ht="12.75">
      <c r="A123" s="2" t="s">
        <v>968</v>
      </c>
      <c r="I123" s="2" t="s">
        <v>1036</v>
      </c>
    </row>
    <row r="165" ht="12.75">
      <c r="A165" t="s">
        <v>953</v>
      </c>
    </row>
    <row r="166" ht="12.75">
      <c r="A166" t="s">
        <v>911</v>
      </c>
    </row>
    <row r="167" ht="12.75">
      <c r="A167" t="s">
        <v>954</v>
      </c>
    </row>
    <row r="168" ht="12.75">
      <c r="A168" t="s">
        <v>955</v>
      </c>
    </row>
    <row r="169" ht="12.75">
      <c r="A169" t="s">
        <v>956</v>
      </c>
    </row>
    <row r="171" spans="1:5" ht="12.75">
      <c r="A171" t="s">
        <v>915</v>
      </c>
      <c r="B171" t="s">
        <v>916</v>
      </c>
      <c r="C171" t="s">
        <v>917</v>
      </c>
      <c r="D171" t="s">
        <v>918</v>
      </c>
      <c r="E171" t="s">
        <v>919</v>
      </c>
    </row>
    <row r="173" spans="1:5" ht="12.75">
      <c r="A173" t="s">
        <v>920</v>
      </c>
      <c r="B173">
        <v>1.937314</v>
      </c>
      <c r="C173">
        <v>0.113861</v>
      </c>
      <c r="D173">
        <v>17.0148</v>
      </c>
      <c r="E173">
        <v>0</v>
      </c>
    </row>
    <row r="174" spans="1:5" ht="12.75">
      <c r="A174" t="s">
        <v>957</v>
      </c>
      <c r="B174">
        <v>0.043622</v>
      </c>
      <c r="C174">
        <v>0.012202</v>
      </c>
      <c r="D174">
        <v>3.575051</v>
      </c>
      <c r="E174">
        <v>0.0004</v>
      </c>
    </row>
    <row r="175" spans="1:5" ht="12.75">
      <c r="A175" t="s">
        <v>906</v>
      </c>
      <c r="B175">
        <v>-0.152243</v>
      </c>
      <c r="C175">
        <v>0.020617</v>
      </c>
      <c r="D175">
        <v>-7.384522</v>
      </c>
      <c r="E175">
        <v>0</v>
      </c>
    </row>
    <row r="177" spans="1:5" ht="12.75">
      <c r="A177" t="s">
        <v>925</v>
      </c>
      <c r="B177">
        <v>0.146951</v>
      </c>
      <c r="C177" t="s">
        <v>926</v>
      </c>
      <c r="E177">
        <v>1.420304</v>
      </c>
    </row>
    <row r="178" spans="1:5" ht="12.75">
      <c r="A178" t="s">
        <v>927</v>
      </c>
      <c r="B178">
        <v>0.143695</v>
      </c>
      <c r="C178" t="s">
        <v>928</v>
      </c>
      <c r="E178">
        <v>1.241439</v>
      </c>
    </row>
    <row r="179" spans="1:5" ht="12.75">
      <c r="A179" t="s">
        <v>929</v>
      </c>
      <c r="B179">
        <v>1.148787</v>
      </c>
      <c r="C179" t="s">
        <v>930</v>
      </c>
      <c r="E179">
        <v>3.120967</v>
      </c>
    </row>
    <row r="180" spans="1:5" ht="12.75">
      <c r="A180" t="s">
        <v>931</v>
      </c>
      <c r="B180">
        <v>691.5293</v>
      </c>
      <c r="C180" t="s">
        <v>932</v>
      </c>
      <c r="E180">
        <v>3.145259</v>
      </c>
    </row>
    <row r="181" spans="1:5" ht="12.75">
      <c r="A181" t="s">
        <v>933</v>
      </c>
      <c r="B181">
        <v>-819.3749</v>
      </c>
      <c r="C181" t="s">
        <v>934</v>
      </c>
      <c r="E181">
        <v>45.13356</v>
      </c>
    </row>
    <row r="182" spans="1:5" ht="12.75">
      <c r="A182" t="s">
        <v>935</v>
      </c>
      <c r="B182">
        <v>0.142024</v>
      </c>
      <c r="C182" t="s">
        <v>936</v>
      </c>
      <c r="E182">
        <v>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U91"/>
  <sheetViews>
    <sheetView zoomScalePageLayoutView="0" workbookViewId="0" topLeftCell="A13">
      <selection activeCell="J47" sqref="J47"/>
    </sheetView>
  </sheetViews>
  <sheetFormatPr defaultColWidth="9.140625" defaultRowHeight="12.75"/>
  <sheetData>
    <row r="5" ht="12.75">
      <c r="A5" s="2" t="s">
        <v>970</v>
      </c>
    </row>
    <row r="7" ht="12.75">
      <c r="K7" s="2" t="s">
        <v>909</v>
      </c>
    </row>
    <row r="34" ht="12.75">
      <c r="A34" s="2" t="s">
        <v>971</v>
      </c>
    </row>
    <row r="35" spans="11:21" ht="12.75">
      <c r="K35" s="2" t="s">
        <v>947</v>
      </c>
      <c r="L35" s="2" t="s">
        <v>944</v>
      </c>
      <c r="M35" s="2" t="s">
        <v>945</v>
      </c>
      <c r="N35" s="2"/>
      <c r="O35" s="2"/>
      <c r="P35" s="2"/>
      <c r="Q35" s="2"/>
      <c r="R35" s="2"/>
      <c r="S35" s="2"/>
      <c r="T35" s="2"/>
      <c r="U35" s="2"/>
    </row>
    <row r="36" spans="11:13" ht="12.75">
      <c r="K36" t="s">
        <v>899</v>
      </c>
      <c r="L36" s="5">
        <v>1.17</v>
      </c>
      <c r="M36" s="5">
        <v>0.51</v>
      </c>
    </row>
    <row r="37" spans="11:13" ht="12.75">
      <c r="K37" s="7" t="s">
        <v>943</v>
      </c>
      <c r="L37" s="5">
        <v>0.95</v>
      </c>
      <c r="M37">
        <v>0.49</v>
      </c>
    </row>
    <row r="38" spans="11:15" ht="12.75">
      <c r="K38" t="s">
        <v>907</v>
      </c>
      <c r="L38" s="5">
        <v>1.01</v>
      </c>
      <c r="M38">
        <v>0.41</v>
      </c>
      <c r="O38" s="2" t="s">
        <v>946</v>
      </c>
    </row>
    <row r="39" spans="11:13" ht="12.75">
      <c r="K39" t="s">
        <v>901</v>
      </c>
      <c r="L39" s="5">
        <v>1</v>
      </c>
      <c r="M39">
        <v>0.48</v>
      </c>
    </row>
    <row r="40" spans="11:13" ht="12.75">
      <c r="K40" t="s">
        <v>904</v>
      </c>
      <c r="L40" s="5">
        <v>0.77</v>
      </c>
      <c r="M40">
        <v>0.37</v>
      </c>
    </row>
    <row r="41" spans="11:13" ht="12.75">
      <c r="K41" t="s">
        <v>902</v>
      </c>
      <c r="L41" s="5">
        <v>0.71</v>
      </c>
      <c r="M41">
        <v>0.33</v>
      </c>
    </row>
    <row r="42" spans="11:13" ht="12.75">
      <c r="K42" t="s">
        <v>903</v>
      </c>
      <c r="L42" s="5">
        <v>0.8</v>
      </c>
      <c r="M42">
        <v>0.33</v>
      </c>
    </row>
    <row r="55" ht="12.75">
      <c r="A55" s="2" t="s">
        <v>972</v>
      </c>
    </row>
    <row r="74" ht="12.75">
      <c r="A74" s="2" t="s">
        <v>973</v>
      </c>
    </row>
    <row r="75" ht="12.75">
      <c r="A75" t="s">
        <v>938</v>
      </c>
    </row>
    <row r="76" ht="12.75">
      <c r="A76" t="s">
        <v>911</v>
      </c>
    </row>
    <row r="77" ht="12.75">
      <c r="A77" t="s">
        <v>941</v>
      </c>
    </row>
    <row r="78" ht="12.75">
      <c r="A78" t="s">
        <v>939</v>
      </c>
    </row>
    <row r="79" ht="12.75">
      <c r="A79" t="s">
        <v>940</v>
      </c>
    </row>
    <row r="81" spans="1:5" ht="12.75">
      <c r="A81" t="s">
        <v>915</v>
      </c>
      <c r="B81" t="s">
        <v>916</v>
      </c>
      <c r="C81" t="s">
        <v>917</v>
      </c>
      <c r="D81" t="s">
        <v>918</v>
      </c>
      <c r="E81" t="s">
        <v>919</v>
      </c>
    </row>
    <row r="83" spans="1:5" ht="12.75">
      <c r="A83" t="s">
        <v>920</v>
      </c>
      <c r="B83">
        <v>1.364754</v>
      </c>
      <c r="C83">
        <v>0.235879</v>
      </c>
      <c r="D83">
        <v>5.785826</v>
      </c>
      <c r="E83">
        <v>0</v>
      </c>
    </row>
    <row r="84" spans="1:5" ht="12.75">
      <c r="A84" t="s">
        <v>942</v>
      </c>
      <c r="B84">
        <v>1.171812</v>
      </c>
      <c r="C84">
        <v>0.050701</v>
      </c>
      <c r="D84">
        <v>23.11199</v>
      </c>
      <c r="E84">
        <v>0</v>
      </c>
    </row>
    <row r="86" spans="1:5" ht="12.75">
      <c r="A86" t="s">
        <v>925</v>
      </c>
      <c r="B86">
        <v>0.503376</v>
      </c>
      <c r="C86" t="s">
        <v>926</v>
      </c>
      <c r="E86">
        <v>6.282571</v>
      </c>
    </row>
    <row r="87" spans="1:5" ht="12.75">
      <c r="A87" t="s">
        <v>927</v>
      </c>
      <c r="B87">
        <v>0.502433</v>
      </c>
      <c r="C87" t="s">
        <v>928</v>
      </c>
      <c r="E87">
        <v>3.319229</v>
      </c>
    </row>
    <row r="88" spans="1:5" ht="12.75">
      <c r="A88" t="s">
        <v>929</v>
      </c>
      <c r="B88">
        <v>2.341331</v>
      </c>
      <c r="C88" t="s">
        <v>930</v>
      </c>
      <c r="E88">
        <v>4.54309</v>
      </c>
    </row>
    <row r="89" spans="1:5" ht="12.75">
      <c r="A89" t="s">
        <v>931</v>
      </c>
      <c r="B89">
        <v>2888.926</v>
      </c>
      <c r="C89" t="s">
        <v>932</v>
      </c>
      <c r="E89">
        <v>4.559238</v>
      </c>
    </row>
    <row r="90" spans="1:5" ht="12.75">
      <c r="A90" t="s">
        <v>933</v>
      </c>
      <c r="B90">
        <v>-1199.647</v>
      </c>
      <c r="C90" t="s">
        <v>934</v>
      </c>
      <c r="E90">
        <v>534.1643</v>
      </c>
    </row>
    <row r="91" spans="1:5" ht="12.75">
      <c r="A91" t="s">
        <v>935</v>
      </c>
      <c r="B91">
        <v>0.062315</v>
      </c>
      <c r="C91" t="s">
        <v>936</v>
      </c>
      <c r="E91">
        <v>0</v>
      </c>
    </row>
  </sheetData>
  <sheetProtection/>
  <printOptions/>
  <pageMargins left="0.75" right="0.75" top="1" bottom="1" header="0.5" footer="0.5"/>
  <pageSetup horizontalDpi="600" verticalDpi="600" orientation="portrait" r:id="rId5"/>
  <drawing r:id="rId4"/>
  <legacyDrawing r:id="rId3"/>
  <oleObjects>
    <oleObject progId="Word.Document.8" shapeId="538722" r:id="rId1"/>
    <oleObject progId="Word.Document.8" shapeId="540506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AE156"/>
  <sheetViews>
    <sheetView zoomScalePageLayoutView="0" workbookViewId="0" topLeftCell="A1">
      <selection activeCell="F85" sqref="F85"/>
    </sheetView>
  </sheetViews>
  <sheetFormatPr defaultColWidth="9.140625" defaultRowHeight="12.75"/>
  <cols>
    <col min="1" max="1" width="33.8515625" style="0" customWidth="1"/>
    <col min="7" max="7" width="39.7109375" style="0" customWidth="1"/>
    <col min="29" max="29" width="20.7109375" style="0" customWidth="1"/>
    <col min="30" max="32" width="20.7109375" style="16" customWidth="1"/>
  </cols>
  <sheetData>
    <row r="1" ht="12.75">
      <c r="A1" s="2" t="s">
        <v>997</v>
      </c>
    </row>
    <row r="2" ht="12.75">
      <c r="A2" t="s">
        <v>993</v>
      </c>
    </row>
    <row r="3" ht="12.75">
      <c r="A3" t="s">
        <v>911</v>
      </c>
    </row>
    <row r="4" ht="12.75">
      <c r="A4" t="s">
        <v>994</v>
      </c>
    </row>
    <row r="5" ht="12.75">
      <c r="A5" t="s">
        <v>995</v>
      </c>
    </row>
    <row r="6" ht="12.75">
      <c r="A6" t="s">
        <v>996</v>
      </c>
    </row>
    <row r="8" spans="1:5" ht="12.75">
      <c r="A8" t="s">
        <v>915</v>
      </c>
      <c r="B8" t="s">
        <v>916</v>
      </c>
      <c r="C8" t="s">
        <v>917</v>
      </c>
      <c r="D8" t="s">
        <v>918</v>
      </c>
      <c r="E8" t="s">
        <v>919</v>
      </c>
    </row>
    <row r="10" spans="1:7" ht="12.75">
      <c r="A10" t="s">
        <v>920</v>
      </c>
      <c r="B10">
        <v>-0.008629</v>
      </c>
      <c r="C10">
        <v>0.002005</v>
      </c>
      <c r="D10">
        <v>-4.303047</v>
      </c>
      <c r="E10">
        <v>0</v>
      </c>
      <c r="G10" t="s">
        <v>1030</v>
      </c>
    </row>
    <row r="11" spans="1:7" ht="12.75">
      <c r="A11" s="2" t="s">
        <v>983</v>
      </c>
      <c r="B11">
        <v>1.006197</v>
      </c>
      <c r="C11">
        <v>0.000296</v>
      </c>
      <c r="D11">
        <v>3400.087</v>
      </c>
      <c r="E11">
        <v>0</v>
      </c>
      <c r="G11" t="s">
        <v>1031</v>
      </c>
    </row>
    <row r="12" spans="1:7" ht="12.75">
      <c r="A12" s="2" t="s">
        <v>982</v>
      </c>
      <c r="B12">
        <v>1.006168</v>
      </c>
      <c r="C12">
        <v>0.000276</v>
      </c>
      <c r="D12">
        <v>3647.299</v>
      </c>
      <c r="E12">
        <v>0</v>
      </c>
      <c r="G12" t="s">
        <v>1032</v>
      </c>
    </row>
    <row r="13" spans="1:5" ht="12.75">
      <c r="A13" s="2" t="s">
        <v>921</v>
      </c>
      <c r="B13">
        <v>-1.004589</v>
      </c>
      <c r="C13">
        <v>0.000258</v>
      </c>
      <c r="D13">
        <v>-3901.04</v>
      </c>
      <c r="E13">
        <v>0</v>
      </c>
    </row>
    <row r="15" spans="1:5" ht="12.75">
      <c r="A15" t="s">
        <v>925</v>
      </c>
      <c r="B15">
        <v>0.999982</v>
      </c>
      <c r="C15" t="s">
        <v>926</v>
      </c>
      <c r="E15">
        <v>4.607288</v>
      </c>
    </row>
    <row r="16" spans="1:5" ht="12.75">
      <c r="A16" t="s">
        <v>927</v>
      </c>
      <c r="B16">
        <v>0.999982</v>
      </c>
      <c r="C16" t="s">
        <v>928</v>
      </c>
      <c r="E16">
        <v>3.797246</v>
      </c>
    </row>
    <row r="17" spans="1:5" ht="12.75">
      <c r="A17" t="s">
        <v>929</v>
      </c>
      <c r="B17">
        <v>0.016231</v>
      </c>
      <c r="C17" t="s">
        <v>930</v>
      </c>
      <c r="E17">
        <v>-5.392649</v>
      </c>
    </row>
    <row r="18" spans="1:5" ht="12.75">
      <c r="A18" t="s">
        <v>931</v>
      </c>
      <c r="B18">
        <v>0.093529</v>
      </c>
      <c r="C18" t="s">
        <v>932</v>
      </c>
      <c r="E18">
        <v>-5.34938</v>
      </c>
    </row>
    <row r="19" spans="1:5" ht="12.75">
      <c r="A19" t="s">
        <v>933</v>
      </c>
      <c r="B19">
        <v>971.9804</v>
      </c>
      <c r="C19" t="s">
        <v>934</v>
      </c>
      <c r="E19">
        <v>6530930</v>
      </c>
    </row>
    <row r="20" spans="1:5" ht="12.75">
      <c r="A20" t="s">
        <v>935</v>
      </c>
      <c r="B20">
        <v>1.015119</v>
      </c>
      <c r="C20" t="s">
        <v>936</v>
      </c>
      <c r="E20">
        <v>0</v>
      </c>
    </row>
    <row r="26" ht="12.75">
      <c r="A26" s="2" t="s">
        <v>998</v>
      </c>
    </row>
    <row r="28" ht="12.75">
      <c r="A28" s="2" t="s">
        <v>978</v>
      </c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50" ht="12.75">
      <c r="A50" s="2" t="s">
        <v>979</v>
      </c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>
      <c r="AE66" s="17"/>
    </row>
    <row r="67" ht="12.75">
      <c r="AE67" s="17"/>
    </row>
    <row r="68" ht="12.75"/>
    <row r="69" ht="12.75"/>
    <row r="70" ht="12.75"/>
    <row r="71" ht="12.75"/>
    <row r="72" ht="12.75"/>
    <row r="74" ht="12.75">
      <c r="A74" t="s">
        <v>980</v>
      </c>
    </row>
    <row r="75" ht="12.75">
      <c r="A75" t="s">
        <v>981</v>
      </c>
    </row>
    <row r="77" spans="2:3" ht="12.75">
      <c r="B77" t="s">
        <v>982</v>
      </c>
      <c r="C77" t="s">
        <v>983</v>
      </c>
    </row>
    <row r="79" spans="1:3" ht="12.75">
      <c r="A79" t="s">
        <v>984</v>
      </c>
      <c r="B79">
        <v>-2.273769</v>
      </c>
      <c r="C79">
        <v>7.669791</v>
      </c>
    </row>
    <row r="80" spans="1:3" ht="12.75">
      <c r="A80" t="s">
        <v>985</v>
      </c>
      <c r="B80">
        <v>-2.576248</v>
      </c>
      <c r="C80">
        <v>7.7327</v>
      </c>
    </row>
    <row r="81" spans="1:3" ht="12.75">
      <c r="A81" t="s">
        <v>986</v>
      </c>
      <c r="B81">
        <v>30.4755</v>
      </c>
      <c r="C81">
        <v>35.43865</v>
      </c>
    </row>
    <row r="82" spans="1:3" ht="12.75">
      <c r="A82" t="s">
        <v>987</v>
      </c>
      <c r="B82">
        <v>-35.12165</v>
      </c>
      <c r="C82">
        <v>-24.04366</v>
      </c>
    </row>
    <row r="83" spans="1:3" ht="12.75">
      <c r="A83" t="s">
        <v>988</v>
      </c>
      <c r="B83">
        <v>10.50774</v>
      </c>
      <c r="C83">
        <v>9.973569</v>
      </c>
    </row>
    <row r="84" spans="1:3" ht="12.75">
      <c r="A84" t="s">
        <v>989</v>
      </c>
      <c r="B84">
        <v>0.179774</v>
      </c>
      <c r="C84">
        <v>-0.248797</v>
      </c>
    </row>
    <row r="85" spans="1:3" ht="12.75">
      <c r="A85" t="s">
        <v>990</v>
      </c>
      <c r="B85">
        <v>3.654832</v>
      </c>
      <c r="C85">
        <v>3.463073</v>
      </c>
    </row>
    <row r="87" spans="1:3" ht="12.75">
      <c r="A87" t="s">
        <v>991</v>
      </c>
      <c r="B87">
        <v>5.301754</v>
      </c>
      <c r="C87">
        <v>4.38934</v>
      </c>
    </row>
    <row r="88" spans="1:3" ht="12.75">
      <c r="A88" t="s">
        <v>992</v>
      </c>
      <c r="B88">
        <v>0.070589</v>
      </c>
      <c r="C88">
        <v>0.111395</v>
      </c>
    </row>
    <row r="93" spans="1:7" ht="27" customHeight="1">
      <c r="A93" s="2"/>
      <c r="G93" s="2"/>
    </row>
    <row r="94" ht="12.75">
      <c r="G94" s="2"/>
    </row>
    <row r="95" spans="1:7" ht="12.75">
      <c r="A95" s="2"/>
      <c r="G95" s="2"/>
    </row>
    <row r="100" ht="12.75">
      <c r="G100" s="2"/>
    </row>
    <row r="104" ht="12.75">
      <c r="A104" s="2"/>
    </row>
    <row r="105" spans="1:10" ht="12.75">
      <c r="A105" s="2"/>
      <c r="J105" s="8"/>
    </row>
    <row r="106" ht="12.75">
      <c r="G106" s="2"/>
    </row>
    <row r="107" spans="1:2" ht="12.75">
      <c r="A107" s="2"/>
      <c r="B107" s="2"/>
    </row>
    <row r="111" ht="12.75">
      <c r="G111" s="2"/>
    </row>
    <row r="113" ht="12.75">
      <c r="J113" s="8"/>
    </row>
    <row r="115" ht="12.75">
      <c r="A115" s="2"/>
    </row>
    <row r="116" spans="1:10" ht="12.75">
      <c r="A116" s="2"/>
      <c r="J116" s="8"/>
    </row>
    <row r="124" ht="12.75">
      <c r="A124" s="2"/>
    </row>
    <row r="125" ht="12.75">
      <c r="A125" s="2"/>
    </row>
    <row r="126" ht="12.75">
      <c r="J126" s="8"/>
    </row>
    <row r="127" spans="2:10" ht="12.75">
      <c r="B127" s="2"/>
      <c r="J127" s="8"/>
    </row>
    <row r="128" spans="1:2" ht="12.75">
      <c r="A128" s="2"/>
      <c r="B128" s="2"/>
    </row>
    <row r="135" ht="12.75">
      <c r="A135" s="2"/>
    </row>
    <row r="138" ht="12.75">
      <c r="A138" s="2" t="s">
        <v>999</v>
      </c>
    </row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>
      <c r="A156" s="2"/>
    </row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95"/>
  <sheetViews>
    <sheetView zoomScalePageLayoutView="0" workbookViewId="0" topLeftCell="A1">
      <selection activeCell="K2" sqref="K2:K995"/>
    </sheetView>
  </sheetViews>
  <sheetFormatPr defaultColWidth="9.140625" defaultRowHeight="12.75"/>
  <cols>
    <col min="2" max="2" width="10.8515625" style="0" customWidth="1"/>
    <col min="4" max="4" width="11.140625" style="0" customWidth="1"/>
    <col min="8" max="8" width="11.421875" style="0" customWidth="1"/>
    <col min="10" max="10" width="11.28125" style="0" customWidth="1"/>
    <col min="13" max="13" width="10.140625" style="0" customWidth="1"/>
  </cols>
  <sheetData>
    <row r="1" spans="1:15" s="1" customFormat="1" ht="25.5" customHeight="1">
      <c r="A1" s="1" t="s">
        <v>878</v>
      </c>
      <c r="B1" s="1" t="s">
        <v>883</v>
      </c>
      <c r="C1" s="1" t="s">
        <v>892</v>
      </c>
      <c r="D1" s="1" t="s">
        <v>881</v>
      </c>
      <c r="E1" s="1" t="s">
        <v>888</v>
      </c>
      <c r="F1" s="1" t="s">
        <v>885</v>
      </c>
      <c r="G1" s="1" t="s">
        <v>887</v>
      </c>
      <c r="H1" s="1" t="s">
        <v>880</v>
      </c>
      <c r="I1" s="1" t="s">
        <v>879</v>
      </c>
      <c r="J1" s="1" t="s">
        <v>884</v>
      </c>
      <c r="K1" s="1" t="s">
        <v>886</v>
      </c>
      <c r="L1" s="1" t="s">
        <v>882</v>
      </c>
      <c r="M1" s="1" t="s">
        <v>890</v>
      </c>
      <c r="N1" s="1" t="s">
        <v>889</v>
      </c>
      <c r="O1" s="1" t="s">
        <v>891</v>
      </c>
    </row>
    <row r="2" spans="1:11" ht="12.75">
      <c r="A2" t="s">
        <v>0</v>
      </c>
      <c r="H2">
        <v>4.42</v>
      </c>
      <c r="I2">
        <v>6.41</v>
      </c>
      <c r="K2" s="18">
        <v>3.34</v>
      </c>
    </row>
    <row r="3" spans="1:15" ht="12.75">
      <c r="A3" t="s">
        <v>1</v>
      </c>
      <c r="H3">
        <v>4.43</v>
      </c>
      <c r="I3">
        <v>6.38</v>
      </c>
      <c r="K3" s="18">
        <f>K2*11/12+K14*1/12</f>
        <v>3.3683333333333327</v>
      </c>
      <c r="O3">
        <v>-15.09433962264159</v>
      </c>
    </row>
    <row r="4" spans="1:15" ht="12.75">
      <c r="A4" t="s">
        <v>2</v>
      </c>
      <c r="H4">
        <v>4.39</v>
      </c>
      <c r="I4">
        <v>6.44</v>
      </c>
      <c r="K4" s="18">
        <f>K2*10/12+K14*2/12</f>
        <v>3.3966666666666665</v>
      </c>
      <c r="O4">
        <v>-7.6433121019108015</v>
      </c>
    </row>
    <row r="5" spans="1:15" ht="12.75">
      <c r="A5" t="s">
        <v>3</v>
      </c>
      <c r="H5">
        <v>4.4</v>
      </c>
      <c r="I5">
        <v>6.72</v>
      </c>
      <c r="K5" s="18">
        <f>K2*9/12+K14*3/12</f>
        <v>3.425</v>
      </c>
      <c r="O5">
        <v>-7.692307692307665</v>
      </c>
    </row>
    <row r="6" spans="1:15" ht="12.75">
      <c r="A6" t="s">
        <v>4</v>
      </c>
      <c r="H6">
        <v>4.37</v>
      </c>
      <c r="I6">
        <v>7.15</v>
      </c>
      <c r="K6" s="18">
        <f>K2*8/12+K14*4/12</f>
        <v>3.453333333333333</v>
      </c>
      <c r="O6">
        <v>-15.48387096774188</v>
      </c>
    </row>
    <row r="7" spans="1:15" ht="12.75">
      <c r="A7" t="s">
        <v>5</v>
      </c>
      <c r="H7">
        <v>4.36</v>
      </c>
      <c r="I7">
        <v>7.36</v>
      </c>
      <c r="K7" s="18">
        <f>K2*7/12+K14*5/12</f>
        <v>3.4816666666666665</v>
      </c>
      <c r="O7">
        <v>-15.686274509804004</v>
      </c>
    </row>
    <row r="8" spans="1:15" ht="12.75">
      <c r="A8" t="s">
        <v>6</v>
      </c>
      <c r="H8">
        <v>4.36</v>
      </c>
      <c r="I8">
        <v>7.08</v>
      </c>
      <c r="K8" s="18">
        <f>K2*6/12+K14*6/12</f>
        <v>3.51</v>
      </c>
      <c r="O8">
        <v>0</v>
      </c>
    </row>
    <row r="9" spans="1:15" ht="12.75">
      <c r="A9" t="s">
        <v>7</v>
      </c>
      <c r="H9">
        <v>4.4</v>
      </c>
      <c r="I9">
        <v>7.47</v>
      </c>
      <c r="K9" s="18">
        <f>K2*5/12+K14*7/12</f>
        <v>3.5383333333333336</v>
      </c>
      <c r="O9">
        <v>0</v>
      </c>
    </row>
    <row r="10" spans="1:15" ht="12.75">
      <c r="A10" t="s">
        <v>8</v>
      </c>
      <c r="H10">
        <v>4.55</v>
      </c>
      <c r="I10">
        <v>8.07</v>
      </c>
      <c r="K10" s="18">
        <f>K2*4/12+K14*8/12</f>
        <v>3.566666666666667</v>
      </c>
      <c r="O10">
        <v>-7.94701986754964</v>
      </c>
    </row>
    <row r="11" spans="1:15" ht="12.75">
      <c r="A11" t="s">
        <v>9</v>
      </c>
      <c r="H11">
        <v>4.99</v>
      </c>
      <c r="I11">
        <v>9.04</v>
      </c>
      <c r="K11" s="18">
        <f>K2*3/12+K14*9/12</f>
        <v>3.595</v>
      </c>
      <c r="O11">
        <v>-7.999999999999971</v>
      </c>
    </row>
    <row r="12" spans="1:15" ht="12.75">
      <c r="A12" t="s">
        <v>10</v>
      </c>
      <c r="H12">
        <v>4.94</v>
      </c>
      <c r="I12">
        <v>8.93</v>
      </c>
      <c r="K12" s="18">
        <f>K2*2/12+K14*10/12</f>
        <v>3.6233333333333335</v>
      </c>
      <c r="O12">
        <v>-16.107382550335654</v>
      </c>
    </row>
    <row r="13" spans="1:15" ht="12.75">
      <c r="A13" t="s">
        <v>11</v>
      </c>
      <c r="H13">
        <v>5.32</v>
      </c>
      <c r="I13">
        <v>10.42</v>
      </c>
      <c r="K13" s="18">
        <f>K2*1/12+K14*11/12</f>
        <v>3.651666666666667</v>
      </c>
      <c r="O13">
        <v>-8.16326530612242</v>
      </c>
    </row>
    <row r="14" spans="1:15" ht="12.75">
      <c r="A14" t="s">
        <v>12</v>
      </c>
      <c r="H14">
        <v>5.2</v>
      </c>
      <c r="I14">
        <v>9.13</v>
      </c>
      <c r="K14" s="18">
        <v>3.68</v>
      </c>
      <c r="O14">
        <v>-24.657534246575253</v>
      </c>
    </row>
    <row r="15" spans="1:15" ht="12.75">
      <c r="A15" t="s">
        <v>13</v>
      </c>
      <c r="H15">
        <v>5.23</v>
      </c>
      <c r="I15">
        <v>8.87</v>
      </c>
      <c r="K15" s="18">
        <f>K14*11/12+K26*1/12</f>
        <v>3.649166666666667</v>
      </c>
      <c r="O15">
        <v>-16.783216783216872</v>
      </c>
    </row>
    <row r="16" spans="1:15" ht="12.75">
      <c r="A16" t="s">
        <v>14</v>
      </c>
      <c r="H16">
        <v>4.98</v>
      </c>
      <c r="I16">
        <v>8.83</v>
      </c>
      <c r="K16" s="18">
        <f>K14*10/12+K26*2/12</f>
        <v>3.6183333333333336</v>
      </c>
      <c r="O16">
        <v>-8.51063829787231</v>
      </c>
    </row>
    <row r="17" spans="1:15" ht="12.75">
      <c r="A17" t="s">
        <v>15</v>
      </c>
      <c r="H17">
        <v>5.17</v>
      </c>
      <c r="I17">
        <v>10.46</v>
      </c>
      <c r="K17" s="18">
        <f>K14*9/12+K26*3/12</f>
        <v>3.5875000000000004</v>
      </c>
      <c r="O17">
        <v>-8.571428571428541</v>
      </c>
    </row>
    <row r="18" spans="1:15" ht="12.75">
      <c r="A18" t="s">
        <v>16</v>
      </c>
      <c r="H18">
        <v>5.36</v>
      </c>
      <c r="I18">
        <v>11</v>
      </c>
      <c r="K18" s="18">
        <f>K14*8/12+K26*4/12</f>
        <v>3.5566666666666666</v>
      </c>
      <c r="O18">
        <v>-17.266187050359804</v>
      </c>
    </row>
    <row r="19" spans="1:15" ht="12.75">
      <c r="A19" t="s">
        <v>17</v>
      </c>
      <c r="H19">
        <v>5.41</v>
      </c>
      <c r="I19">
        <v>11</v>
      </c>
      <c r="K19" s="18">
        <f>K14*7/12+K26*5/12</f>
        <v>3.525833333333334</v>
      </c>
      <c r="O19">
        <v>-8.75912408759121</v>
      </c>
    </row>
    <row r="20" spans="1:15" ht="12.75">
      <c r="A20" t="s">
        <v>18</v>
      </c>
      <c r="H20">
        <v>5.26</v>
      </c>
      <c r="I20">
        <v>10.79</v>
      </c>
      <c r="K20" s="18">
        <f>K14*6/12+K26*6/12</f>
        <v>3.495</v>
      </c>
      <c r="O20">
        <v>0</v>
      </c>
    </row>
    <row r="21" spans="1:15" ht="12.75">
      <c r="A21" t="s">
        <v>19</v>
      </c>
      <c r="H21">
        <v>4.91</v>
      </c>
      <c r="I21">
        <v>8.22</v>
      </c>
      <c r="K21" s="18">
        <f>K14*5/12+K26*7/12</f>
        <v>3.464166666666667</v>
      </c>
      <c r="O21">
        <v>-8.823529411764675</v>
      </c>
    </row>
    <row r="22" spans="1:15" ht="12.75">
      <c r="A22" t="s">
        <v>20</v>
      </c>
      <c r="H22">
        <v>4.7</v>
      </c>
      <c r="I22">
        <v>7.61</v>
      </c>
      <c r="K22" s="18">
        <f>K14*4/12+K26*8/12</f>
        <v>3.4333333333333336</v>
      </c>
      <c r="O22">
        <v>-8.888888888888857</v>
      </c>
    </row>
    <row r="23" spans="1:15" ht="12.75">
      <c r="A23" t="s">
        <v>21</v>
      </c>
      <c r="H23">
        <v>4.64</v>
      </c>
      <c r="I23">
        <v>7.87</v>
      </c>
      <c r="K23" s="18">
        <f>K14*3/12+K26*9/12</f>
        <v>3.4025</v>
      </c>
      <c r="O23">
        <v>-8.955223880596982</v>
      </c>
    </row>
    <row r="24" spans="1:15" ht="12.75">
      <c r="A24" t="s">
        <v>22</v>
      </c>
      <c r="H24">
        <v>4.63</v>
      </c>
      <c r="I24">
        <v>8.24</v>
      </c>
      <c r="K24" s="18">
        <f>K14*2/12+K26*10/12</f>
        <v>3.3716666666666666</v>
      </c>
      <c r="O24">
        <v>-9.02255639097757</v>
      </c>
    </row>
    <row r="25" spans="1:15" ht="12.75">
      <c r="A25" t="s">
        <v>23</v>
      </c>
      <c r="H25">
        <v>4.59</v>
      </c>
      <c r="I25">
        <v>8.42</v>
      </c>
      <c r="K25" s="18">
        <f>K14*1/12+K26*11/12</f>
        <v>3.3408333333333338</v>
      </c>
      <c r="O25">
        <v>-9.09090909090906</v>
      </c>
    </row>
    <row r="26" spans="1:15" ht="12.75">
      <c r="A26" t="s">
        <v>24</v>
      </c>
      <c r="H26">
        <v>4.44</v>
      </c>
      <c r="I26">
        <v>8.01</v>
      </c>
      <c r="K26" s="18">
        <v>3.31</v>
      </c>
      <c r="O26">
        <v>-18.320610687022835</v>
      </c>
    </row>
    <row r="27" spans="1:15" ht="12.75">
      <c r="A27" t="s">
        <v>25</v>
      </c>
      <c r="H27">
        <v>4.48</v>
      </c>
      <c r="I27">
        <v>8.37</v>
      </c>
      <c r="K27" s="18">
        <f>K26*11/12+K38*1/12</f>
        <v>3.2941666666666674</v>
      </c>
      <c r="O27">
        <v>-18.6046511627908</v>
      </c>
    </row>
    <row r="28" spans="1:15" ht="12.75">
      <c r="A28" t="s">
        <v>26</v>
      </c>
      <c r="H28">
        <v>4.68</v>
      </c>
      <c r="I28">
        <v>8.91</v>
      </c>
      <c r="K28" s="18">
        <f>K26*10/12+K38*2/12</f>
        <v>3.2783333333333333</v>
      </c>
      <c r="O28">
        <v>-9.448818897637763</v>
      </c>
    </row>
    <row r="29" spans="1:15" ht="12.75">
      <c r="A29" t="s">
        <v>27</v>
      </c>
      <c r="H29">
        <v>4.78</v>
      </c>
      <c r="I29">
        <v>9.12</v>
      </c>
      <c r="K29" s="18">
        <f>K26*9/12+K38*3/12</f>
        <v>3.2624999999999997</v>
      </c>
      <c r="O29">
        <v>0</v>
      </c>
    </row>
    <row r="30" spans="1:15" ht="12.75">
      <c r="A30" t="s">
        <v>28</v>
      </c>
      <c r="H30">
        <v>4.63</v>
      </c>
      <c r="I30">
        <v>7.74</v>
      </c>
      <c r="K30" s="18">
        <f>K26*8/12+K38*4/12</f>
        <v>3.2466666666666666</v>
      </c>
      <c r="O30">
        <v>0</v>
      </c>
    </row>
    <row r="31" spans="1:15" ht="12.75">
      <c r="A31" t="s">
        <v>29</v>
      </c>
      <c r="H31">
        <v>4.46</v>
      </c>
      <c r="I31">
        <v>7.07</v>
      </c>
      <c r="K31" s="18">
        <f>K26*7/12+K38*5/12</f>
        <v>3.2308333333333334</v>
      </c>
      <c r="O31">
        <v>9.52380952380949</v>
      </c>
    </row>
    <row r="32" spans="1:15" ht="12.75">
      <c r="A32" t="s">
        <v>30</v>
      </c>
      <c r="H32">
        <v>4.36</v>
      </c>
      <c r="I32">
        <v>6.62</v>
      </c>
      <c r="K32" s="18">
        <f>K26*6/12+K38*6/12</f>
        <v>3.215</v>
      </c>
      <c r="O32">
        <v>37.79527559055121</v>
      </c>
    </row>
    <row r="33" spans="1:15" ht="12.75">
      <c r="A33" t="s">
        <v>31</v>
      </c>
      <c r="H33">
        <v>4.3</v>
      </c>
      <c r="I33">
        <v>6.77</v>
      </c>
      <c r="K33" s="18">
        <f>K26*5/12+K38*7/12</f>
        <v>3.1991666666666667</v>
      </c>
      <c r="O33">
        <v>9.160305343511418</v>
      </c>
    </row>
    <row r="34" spans="1:15" ht="12.75">
      <c r="A34" t="s">
        <v>32</v>
      </c>
      <c r="H34">
        <v>4.36</v>
      </c>
      <c r="I34">
        <v>7.27</v>
      </c>
      <c r="K34" s="18">
        <f>K26*4/12+K38*8/12</f>
        <v>3.1833333333333336</v>
      </c>
      <c r="O34">
        <v>0</v>
      </c>
    </row>
    <row r="35" spans="1:15" ht="12.75">
      <c r="A35" t="s">
        <v>33</v>
      </c>
      <c r="H35">
        <v>4.34</v>
      </c>
      <c r="I35">
        <v>7.49</v>
      </c>
      <c r="K35" s="18">
        <f>K26*3/12+K38*9/12</f>
        <v>3.1675000000000004</v>
      </c>
      <c r="O35">
        <v>0</v>
      </c>
    </row>
    <row r="36" spans="1:15" ht="12.75">
      <c r="A36" t="s">
        <v>34</v>
      </c>
      <c r="H36">
        <v>4.54</v>
      </c>
      <c r="I36">
        <v>7.98</v>
      </c>
      <c r="K36" s="18">
        <f>K26*2/12+K38*10/12</f>
        <v>3.151666666666667</v>
      </c>
      <c r="O36">
        <v>0</v>
      </c>
    </row>
    <row r="37" spans="1:15" ht="12.75">
      <c r="A37" t="s">
        <v>35</v>
      </c>
      <c r="H37">
        <v>4.5</v>
      </c>
      <c r="I37">
        <v>7.75</v>
      </c>
      <c r="K37" s="18">
        <f>K26*1/12+K38*11/12</f>
        <v>3.1358333333333333</v>
      </c>
      <c r="O37">
        <v>0</v>
      </c>
    </row>
    <row r="38" spans="1:15" ht="12.75">
      <c r="A38" t="s">
        <v>36</v>
      </c>
      <c r="E38">
        <v>0.72</v>
      </c>
      <c r="H38">
        <v>4.35</v>
      </c>
      <c r="I38">
        <v>7.01</v>
      </c>
      <c r="K38" s="18">
        <v>3.12</v>
      </c>
      <c r="O38">
        <v>0</v>
      </c>
    </row>
    <row r="39" spans="1:15" ht="12.75">
      <c r="A39" t="s">
        <v>37</v>
      </c>
      <c r="E39">
        <v>0.62</v>
      </c>
      <c r="H39">
        <v>4.2</v>
      </c>
      <c r="I39">
        <v>6.27</v>
      </c>
      <c r="K39" s="18">
        <f>K38*11/12+K50*1/12</f>
        <v>3.0925</v>
      </c>
      <c r="O39">
        <v>9.09090909090922</v>
      </c>
    </row>
    <row r="40" spans="1:15" ht="12.75">
      <c r="A40" t="s">
        <v>38</v>
      </c>
      <c r="E40">
        <v>0.24</v>
      </c>
      <c r="H40">
        <v>4.13</v>
      </c>
      <c r="I40">
        <v>6.26</v>
      </c>
      <c r="K40" s="18">
        <f>K38*10/12+K50*2/12</f>
        <v>3.065</v>
      </c>
      <c r="O40">
        <v>0</v>
      </c>
    </row>
    <row r="41" spans="1:15" ht="12.75">
      <c r="A41" t="s">
        <v>39</v>
      </c>
      <c r="E41">
        <v>0.15</v>
      </c>
      <c r="H41">
        <v>4.07</v>
      </c>
      <c r="I41">
        <v>6.01</v>
      </c>
      <c r="K41" s="18">
        <f>K38*9/12+K50*3/12</f>
        <v>3.0375000000000005</v>
      </c>
      <c r="O41">
        <v>0</v>
      </c>
    </row>
    <row r="42" spans="1:15" ht="12.75">
      <c r="A42" t="s">
        <v>40</v>
      </c>
      <c r="E42">
        <v>0.16</v>
      </c>
      <c r="H42">
        <v>4.01</v>
      </c>
      <c r="I42">
        <v>6.05</v>
      </c>
      <c r="K42" s="18">
        <f>K38*8/12+K50*4/12</f>
        <v>3.0100000000000002</v>
      </c>
      <c r="O42">
        <v>0</v>
      </c>
    </row>
    <row r="43" spans="1:15" ht="12.75">
      <c r="A43" t="s">
        <v>41</v>
      </c>
      <c r="E43">
        <v>0.15</v>
      </c>
      <c r="H43">
        <v>3.93</v>
      </c>
      <c r="I43">
        <v>6.06</v>
      </c>
      <c r="K43" s="18">
        <f>K38*7/12+K50*5/12</f>
        <v>2.9825</v>
      </c>
      <c r="O43">
        <v>9.022556390977412</v>
      </c>
    </row>
    <row r="44" spans="1:15" ht="12.75">
      <c r="A44" t="s">
        <v>42</v>
      </c>
      <c r="E44">
        <v>0.15</v>
      </c>
      <c r="H44">
        <v>3.89</v>
      </c>
      <c r="I44">
        <v>6.13</v>
      </c>
      <c r="K44" s="18">
        <f>K38*6/12+K50*6/12</f>
        <v>2.955</v>
      </c>
      <c r="O44">
        <v>0</v>
      </c>
    </row>
    <row r="45" spans="1:15" ht="12.75">
      <c r="A45" t="s">
        <v>43</v>
      </c>
      <c r="E45">
        <v>0.19</v>
      </c>
      <c r="H45">
        <v>3.93</v>
      </c>
      <c r="I45">
        <v>6.49</v>
      </c>
      <c r="K45" s="18">
        <f>K38*5/12+K50*7/12</f>
        <v>2.9275</v>
      </c>
      <c r="O45">
        <v>0</v>
      </c>
    </row>
    <row r="46" spans="1:15" ht="12.75">
      <c r="A46" t="s">
        <v>44</v>
      </c>
      <c r="E46">
        <v>0.21</v>
      </c>
      <c r="H46">
        <v>3.96</v>
      </c>
      <c r="I46">
        <v>6.57</v>
      </c>
      <c r="K46" s="18">
        <f>K38*4/12+K50*8/12</f>
        <v>2.9000000000000004</v>
      </c>
      <c r="O46">
        <v>17.910447761193964</v>
      </c>
    </row>
    <row r="47" spans="1:15" ht="12.75">
      <c r="A47" t="s">
        <v>45</v>
      </c>
      <c r="E47">
        <v>0.27</v>
      </c>
      <c r="H47">
        <v>3.9</v>
      </c>
      <c r="I47">
        <v>6.4</v>
      </c>
      <c r="K47" s="18">
        <f>K38*3/12+K50*9/12</f>
        <v>2.8724999999999996</v>
      </c>
      <c r="O47">
        <v>-8.823529411764675</v>
      </c>
    </row>
    <row r="48" spans="1:15" ht="12.75">
      <c r="A48" t="s">
        <v>46</v>
      </c>
      <c r="E48">
        <v>0.25</v>
      </c>
      <c r="H48">
        <v>3.86</v>
      </c>
      <c r="I48">
        <v>6.37</v>
      </c>
      <c r="K48" s="18">
        <f>K38*2/12+K50*10/12</f>
        <v>2.8449999999999998</v>
      </c>
      <c r="O48">
        <v>0</v>
      </c>
    </row>
    <row r="49" spans="1:15" ht="12.75">
      <c r="A49" t="s">
        <v>47</v>
      </c>
      <c r="E49">
        <v>0.23</v>
      </c>
      <c r="H49">
        <v>3.81</v>
      </c>
      <c r="I49">
        <v>6.23</v>
      </c>
      <c r="K49" s="18">
        <f>K38*1/12+K50*11/12</f>
        <v>2.8175</v>
      </c>
      <c r="O49">
        <v>-8.888888888888857</v>
      </c>
    </row>
    <row r="50" spans="1:15" ht="12.75">
      <c r="A50" t="s">
        <v>48</v>
      </c>
      <c r="E50">
        <v>0.2</v>
      </c>
      <c r="H50">
        <v>3.77</v>
      </c>
      <c r="I50">
        <v>5.98</v>
      </c>
      <c r="K50" s="18">
        <v>2.79</v>
      </c>
      <c r="O50">
        <v>17.910447761193964</v>
      </c>
    </row>
    <row r="51" spans="1:15" ht="12.75">
      <c r="A51" t="s">
        <v>49</v>
      </c>
      <c r="E51">
        <v>0.19</v>
      </c>
      <c r="H51">
        <v>3.69</v>
      </c>
      <c r="I51">
        <v>5.95</v>
      </c>
      <c r="K51" s="18">
        <f>K50*11/12+K62*1/12</f>
        <v>2.7783333333333333</v>
      </c>
      <c r="O51">
        <v>8.823529411764675</v>
      </c>
    </row>
    <row r="52" spans="1:15" ht="12.75">
      <c r="A52" t="s">
        <v>50</v>
      </c>
      <c r="E52">
        <v>0.15</v>
      </c>
      <c r="H52">
        <v>3.67</v>
      </c>
      <c r="I52">
        <v>6.2</v>
      </c>
      <c r="K52" s="18">
        <f>K50*10/12+K62*2/12</f>
        <v>2.7666666666666666</v>
      </c>
      <c r="O52">
        <v>0</v>
      </c>
    </row>
    <row r="53" spans="1:15" ht="12.75">
      <c r="A53" t="s">
        <v>51</v>
      </c>
      <c r="E53">
        <v>0.15</v>
      </c>
      <c r="H53">
        <v>3.66</v>
      </c>
      <c r="I53">
        <v>6.13</v>
      </c>
      <c r="K53" s="18">
        <f>K50*9/12+K62*3/12</f>
        <v>2.755</v>
      </c>
      <c r="O53">
        <v>8.759124087591367</v>
      </c>
    </row>
    <row r="54" spans="1:15" ht="12.75">
      <c r="A54" t="s">
        <v>52</v>
      </c>
      <c r="E54">
        <v>0.15</v>
      </c>
      <c r="H54">
        <v>3.65</v>
      </c>
      <c r="I54">
        <v>5.94</v>
      </c>
      <c r="K54" s="18">
        <f>K50*8/12+K62*4/12</f>
        <v>2.743333333333333</v>
      </c>
      <c r="O54">
        <v>0</v>
      </c>
    </row>
    <row r="55" spans="1:15" ht="12.75">
      <c r="A55" t="s">
        <v>53</v>
      </c>
      <c r="E55">
        <v>0.15</v>
      </c>
      <c r="H55">
        <v>3.61</v>
      </c>
      <c r="I55">
        <v>5.77</v>
      </c>
      <c r="K55" s="18">
        <f>K50*7/12+K62*5/12</f>
        <v>2.731666666666667</v>
      </c>
      <c r="O55">
        <v>-8.695652173913167</v>
      </c>
    </row>
    <row r="56" spans="1:15" ht="12.75">
      <c r="A56" t="s">
        <v>54</v>
      </c>
      <c r="E56">
        <v>0.15</v>
      </c>
      <c r="H56">
        <v>3.56</v>
      </c>
      <c r="I56">
        <v>5.67</v>
      </c>
      <c r="K56" s="18">
        <f>K50*6/12+K62*6/12</f>
        <v>2.72</v>
      </c>
      <c r="O56">
        <v>0</v>
      </c>
    </row>
    <row r="57" spans="1:15" ht="12.75">
      <c r="A57" t="s">
        <v>55</v>
      </c>
      <c r="E57">
        <v>0.16</v>
      </c>
      <c r="H57">
        <v>3.6</v>
      </c>
      <c r="I57">
        <v>5.58</v>
      </c>
      <c r="K57" s="18">
        <f>K50*5/12+K62*7/12</f>
        <v>2.708333333333333</v>
      </c>
      <c r="O57">
        <v>0</v>
      </c>
    </row>
    <row r="58" spans="1:15" ht="12.75">
      <c r="A58" t="s">
        <v>56</v>
      </c>
      <c r="E58">
        <v>0.2</v>
      </c>
      <c r="H58">
        <v>3.59</v>
      </c>
      <c r="I58">
        <v>5.53</v>
      </c>
      <c r="K58" s="18">
        <f>K50*4/12+K62*8/12</f>
        <v>2.6966666666666668</v>
      </c>
      <c r="O58">
        <v>0</v>
      </c>
    </row>
    <row r="59" spans="1:15" ht="12.75">
      <c r="A59" t="s">
        <v>57</v>
      </c>
      <c r="E59">
        <v>0.2</v>
      </c>
      <c r="H59">
        <v>3.52</v>
      </c>
      <c r="I59">
        <v>5.54</v>
      </c>
      <c r="K59" s="18">
        <f>K50*3/12+K62*9/12</f>
        <v>2.685</v>
      </c>
      <c r="O59">
        <v>0</v>
      </c>
    </row>
    <row r="60" spans="1:15" ht="12.75">
      <c r="A60" t="s">
        <v>58</v>
      </c>
      <c r="E60">
        <v>0.16</v>
      </c>
      <c r="H60">
        <v>3.47</v>
      </c>
      <c r="I60">
        <v>5.43</v>
      </c>
      <c r="K60" s="18">
        <f>K50*2/12+K62*10/12</f>
        <v>2.6733333333333333</v>
      </c>
      <c r="O60">
        <v>8.759124087591367</v>
      </c>
    </row>
    <row r="61" spans="1:15" ht="12.75">
      <c r="A61" t="s">
        <v>59</v>
      </c>
      <c r="E61">
        <v>0.15</v>
      </c>
      <c r="H61">
        <v>3.44</v>
      </c>
      <c r="I61">
        <v>5.3</v>
      </c>
      <c r="K61" s="18">
        <f>K50*1/12+K62*11/12</f>
        <v>2.6616666666666666</v>
      </c>
      <c r="O61">
        <v>0</v>
      </c>
    </row>
    <row r="62" spans="1:15" ht="12.75">
      <c r="A62" t="s">
        <v>60</v>
      </c>
      <c r="E62">
        <v>0.2</v>
      </c>
      <c r="H62">
        <v>3.37</v>
      </c>
      <c r="I62">
        <v>5</v>
      </c>
      <c r="K62" s="18">
        <v>2.65</v>
      </c>
      <c r="O62">
        <v>0</v>
      </c>
    </row>
    <row r="63" spans="1:15" ht="12.75">
      <c r="A63" t="s">
        <v>61</v>
      </c>
      <c r="E63">
        <v>0.2</v>
      </c>
      <c r="H63">
        <v>3.32</v>
      </c>
      <c r="I63">
        <v>4.8</v>
      </c>
      <c r="K63" s="18">
        <f>K62*11/12+K74*1/12</f>
        <v>2.6525</v>
      </c>
      <c r="O63">
        <v>0</v>
      </c>
    </row>
    <row r="64" spans="1:15" ht="12.75">
      <c r="A64" t="s">
        <v>62</v>
      </c>
      <c r="E64">
        <v>0.2</v>
      </c>
      <c r="H64">
        <v>3.29</v>
      </c>
      <c r="I64">
        <v>4.86</v>
      </c>
      <c r="K64" s="18">
        <f>K62*10/12+K74*2/12</f>
        <v>2.6550000000000002</v>
      </c>
      <c r="O64">
        <v>-8.695652173913167</v>
      </c>
    </row>
    <row r="65" spans="1:15" ht="12.75">
      <c r="A65" t="s">
        <v>63</v>
      </c>
      <c r="E65">
        <v>0.2</v>
      </c>
      <c r="H65">
        <v>3.29</v>
      </c>
      <c r="I65">
        <v>4.91</v>
      </c>
      <c r="K65" s="18">
        <f>K62*9/12+K74*3/12</f>
        <v>2.6574999999999998</v>
      </c>
      <c r="O65">
        <v>0</v>
      </c>
    </row>
    <row r="66" spans="1:15" ht="12.75">
      <c r="A66" t="s">
        <v>64</v>
      </c>
      <c r="E66">
        <v>0.2</v>
      </c>
      <c r="H66">
        <v>3.27</v>
      </c>
      <c r="I66">
        <v>4.94</v>
      </c>
      <c r="K66" s="18">
        <f>K62*8/12+K74*4/12</f>
        <v>2.66</v>
      </c>
      <c r="O66">
        <v>0</v>
      </c>
    </row>
    <row r="67" spans="1:15" ht="12.75">
      <c r="A67" t="s">
        <v>65</v>
      </c>
      <c r="E67">
        <v>0.2</v>
      </c>
      <c r="H67">
        <v>3.24</v>
      </c>
      <c r="I67">
        <v>4.9</v>
      </c>
      <c r="K67" s="18">
        <f>K62*7/12+K74*5/12</f>
        <v>2.6625</v>
      </c>
      <c r="O67">
        <v>8.759124087591367</v>
      </c>
    </row>
    <row r="68" spans="1:15" ht="12.75">
      <c r="A68" t="s">
        <v>66</v>
      </c>
      <c r="E68">
        <v>0.15</v>
      </c>
      <c r="H68">
        <v>3.23</v>
      </c>
      <c r="I68">
        <v>4.84</v>
      </c>
      <c r="K68" s="18">
        <f>K62*6/12+K74*6/12</f>
        <v>2.665</v>
      </c>
      <c r="O68">
        <v>8.695652173913013</v>
      </c>
    </row>
    <row r="69" spans="1:15" ht="12.75">
      <c r="A69" t="s">
        <v>67</v>
      </c>
      <c r="E69">
        <v>0.2</v>
      </c>
      <c r="H69">
        <v>3.21</v>
      </c>
      <c r="I69">
        <v>4.74</v>
      </c>
      <c r="K69" s="18">
        <f>K62*5/12+K74*7/12</f>
        <v>2.6675000000000004</v>
      </c>
      <c r="O69">
        <v>8.633093525179824</v>
      </c>
    </row>
    <row r="70" spans="1:15" ht="12.75">
      <c r="A70" t="s">
        <v>68</v>
      </c>
      <c r="E70">
        <v>0.16</v>
      </c>
      <c r="H70">
        <v>3.18</v>
      </c>
      <c r="I70">
        <v>4.62</v>
      </c>
      <c r="K70" s="18">
        <f>K62*4/12+K74*8/12</f>
        <v>2.67</v>
      </c>
      <c r="O70">
        <v>0</v>
      </c>
    </row>
    <row r="71" spans="1:15" ht="12.75">
      <c r="A71" t="s">
        <v>69</v>
      </c>
      <c r="E71">
        <v>0.13</v>
      </c>
      <c r="H71">
        <v>3.18</v>
      </c>
      <c r="I71">
        <v>4.54</v>
      </c>
      <c r="K71" s="18">
        <f>K62*3/12+K74*9/12</f>
        <v>2.6725000000000003</v>
      </c>
      <c r="O71">
        <v>0</v>
      </c>
    </row>
    <row r="72" spans="1:15" ht="12.75">
      <c r="A72" t="s">
        <v>70</v>
      </c>
      <c r="E72">
        <v>0.11</v>
      </c>
      <c r="H72">
        <v>3.15</v>
      </c>
      <c r="I72">
        <v>4.52</v>
      </c>
      <c r="K72" s="18">
        <f>K62*2/12+K74*10/12</f>
        <v>2.675</v>
      </c>
      <c r="O72">
        <v>0</v>
      </c>
    </row>
    <row r="73" spans="1:15" ht="12.75">
      <c r="A73" t="s">
        <v>71</v>
      </c>
      <c r="E73">
        <v>0.12</v>
      </c>
      <c r="H73">
        <v>3.1</v>
      </c>
      <c r="I73">
        <v>4.53</v>
      </c>
      <c r="K73" s="18">
        <f>K62*1/12+K74*11/12</f>
        <v>2.6774999999999998</v>
      </c>
      <c r="O73">
        <v>0</v>
      </c>
    </row>
    <row r="74" spans="1:15" ht="12.75">
      <c r="A74" t="s">
        <v>72</v>
      </c>
      <c r="E74">
        <v>0.17</v>
      </c>
      <c r="H74">
        <v>3.1</v>
      </c>
      <c r="I74">
        <v>4.49</v>
      </c>
      <c r="K74" s="18">
        <v>2.68</v>
      </c>
      <c r="O74">
        <v>8.571428571428541</v>
      </c>
    </row>
    <row r="75" spans="1:15" ht="12.75">
      <c r="A75" t="s">
        <v>73</v>
      </c>
      <c r="E75">
        <v>0.15</v>
      </c>
      <c r="H75">
        <v>3.22</v>
      </c>
      <c r="I75">
        <v>4.53</v>
      </c>
      <c r="K75" s="18">
        <f>K74*11/12+K86*1/12</f>
        <v>2.67</v>
      </c>
      <c r="O75">
        <v>0</v>
      </c>
    </row>
    <row r="76" spans="1:15" ht="12.75">
      <c r="A76" t="s">
        <v>74</v>
      </c>
      <c r="E76">
        <v>0.38</v>
      </c>
      <c r="H76">
        <v>3.32</v>
      </c>
      <c r="I76">
        <v>4.68</v>
      </c>
      <c r="K76" s="18">
        <f>K74*10/12+K86*2/12</f>
        <v>2.66</v>
      </c>
      <c r="O76">
        <v>8.51063829787231</v>
      </c>
    </row>
    <row r="77" spans="1:15" ht="12.75">
      <c r="A77" t="s">
        <v>75</v>
      </c>
      <c r="E77">
        <v>0.56</v>
      </c>
      <c r="H77">
        <v>3.42</v>
      </c>
      <c r="I77">
        <v>4.84</v>
      </c>
      <c r="K77" s="18">
        <f>K74*9/12+K86*3/12</f>
        <v>2.6500000000000004</v>
      </c>
      <c r="O77">
        <v>8.450704225352233</v>
      </c>
    </row>
    <row r="78" spans="1:15" ht="12.75">
      <c r="A78" t="s">
        <v>76</v>
      </c>
      <c r="E78">
        <v>0.41</v>
      </c>
      <c r="H78">
        <v>3.33</v>
      </c>
      <c r="I78">
        <v>4.84</v>
      </c>
      <c r="K78" s="18">
        <f>K74*8/12+K86*4/12</f>
        <v>2.64</v>
      </c>
      <c r="O78">
        <v>8.391608391608361</v>
      </c>
    </row>
    <row r="79" spans="1:15" ht="12.75">
      <c r="A79" t="s">
        <v>77</v>
      </c>
      <c r="E79">
        <v>0.36</v>
      </c>
      <c r="H79">
        <v>3.28</v>
      </c>
      <c r="I79">
        <v>4.93</v>
      </c>
      <c r="K79" s="18">
        <f>K74*7/12+K86*5/12</f>
        <v>2.63</v>
      </c>
      <c r="O79">
        <v>0</v>
      </c>
    </row>
    <row r="80" spans="1:15" ht="12.75">
      <c r="A80" t="s">
        <v>78</v>
      </c>
      <c r="E80">
        <v>0.28</v>
      </c>
      <c r="H80">
        <v>3.25</v>
      </c>
      <c r="I80">
        <v>4.91</v>
      </c>
      <c r="K80" s="18">
        <f>K74*6/12+K86*6/12</f>
        <v>2.62</v>
      </c>
      <c r="O80">
        <v>8.333333333333304</v>
      </c>
    </row>
    <row r="81" spans="1:15" ht="12.75">
      <c r="A81" t="s">
        <v>79</v>
      </c>
      <c r="E81">
        <v>0.29</v>
      </c>
      <c r="H81">
        <v>3.24</v>
      </c>
      <c r="I81">
        <v>4.92</v>
      </c>
      <c r="K81" s="18">
        <f>K74*5/12+K86*7/12</f>
        <v>2.6100000000000003</v>
      </c>
      <c r="O81">
        <v>0</v>
      </c>
    </row>
    <row r="82" spans="1:15" ht="12.75">
      <c r="A82" t="s">
        <v>80</v>
      </c>
      <c r="E82">
        <v>0.31</v>
      </c>
      <c r="H82">
        <v>3.28</v>
      </c>
      <c r="I82">
        <v>5.16</v>
      </c>
      <c r="K82" s="18">
        <f>K74*4/12+K86*8/12</f>
        <v>2.6</v>
      </c>
      <c r="O82">
        <v>8.275862068965488</v>
      </c>
    </row>
    <row r="83" spans="1:15" ht="12.75">
      <c r="A83" t="s">
        <v>81</v>
      </c>
      <c r="E83">
        <v>0.2</v>
      </c>
      <c r="H83">
        <v>3.27</v>
      </c>
      <c r="I83">
        <v>5.52</v>
      </c>
      <c r="K83" s="18">
        <f>K74*3/12+K86*9/12</f>
        <v>2.59</v>
      </c>
      <c r="O83">
        <v>0</v>
      </c>
    </row>
    <row r="84" spans="1:15" ht="12.75">
      <c r="A84" t="s">
        <v>82</v>
      </c>
      <c r="E84">
        <v>0.09</v>
      </c>
      <c r="H84">
        <v>3.24</v>
      </c>
      <c r="I84">
        <v>5.82</v>
      </c>
      <c r="K84" s="18">
        <f>K74*2/12+K86*10/12</f>
        <v>2.58</v>
      </c>
      <c r="O84">
        <v>-8.219178082191753</v>
      </c>
    </row>
    <row r="85" spans="1:15" ht="12.75">
      <c r="A85" t="s">
        <v>83</v>
      </c>
      <c r="E85">
        <v>0.11</v>
      </c>
      <c r="H85">
        <v>3.21</v>
      </c>
      <c r="I85">
        <v>5.73</v>
      </c>
      <c r="K85" s="18">
        <f>K74*1/12+K86*11/12</f>
        <v>2.57</v>
      </c>
      <c r="O85">
        <v>-8.275862068965488</v>
      </c>
    </row>
    <row r="86" spans="1:15" ht="12.75">
      <c r="A86" t="s">
        <v>84</v>
      </c>
      <c r="E86">
        <v>0.1</v>
      </c>
      <c r="H86">
        <v>3.17</v>
      </c>
      <c r="I86">
        <v>5.89</v>
      </c>
      <c r="K86" s="18">
        <v>2.56</v>
      </c>
      <c r="O86">
        <v>-16.666666666666753</v>
      </c>
    </row>
    <row r="87" spans="1:15" ht="12.75">
      <c r="A87" t="s">
        <v>85</v>
      </c>
      <c r="E87">
        <v>0.08</v>
      </c>
      <c r="H87">
        <v>3.2</v>
      </c>
      <c r="I87">
        <v>5.97</v>
      </c>
      <c r="K87" s="18">
        <f>K86*11/12+K98*1/12</f>
        <v>2.5433333333333334</v>
      </c>
      <c r="O87">
        <v>-8.450704225352082</v>
      </c>
    </row>
    <row r="88" spans="1:15" ht="12.75">
      <c r="A88" t="s">
        <v>86</v>
      </c>
      <c r="E88">
        <v>0.08</v>
      </c>
      <c r="H88">
        <v>3.22</v>
      </c>
      <c r="I88">
        <v>6.3</v>
      </c>
      <c r="K88" s="18">
        <f>K86*10/12+K98*2/12</f>
        <v>2.5266666666666664</v>
      </c>
      <c r="O88">
        <v>0</v>
      </c>
    </row>
    <row r="89" spans="1:15" ht="12.75">
      <c r="A89" t="s">
        <v>87</v>
      </c>
      <c r="E89">
        <v>0.09</v>
      </c>
      <c r="H89">
        <v>3.3</v>
      </c>
      <c r="I89">
        <v>6.47</v>
      </c>
      <c r="K89" s="18">
        <f>K86*9/12+K98*3/12</f>
        <v>2.51</v>
      </c>
      <c r="O89">
        <v>8.51063829787231</v>
      </c>
    </row>
    <row r="90" spans="1:15" ht="12.75">
      <c r="A90" t="s">
        <v>88</v>
      </c>
      <c r="E90">
        <v>0.05</v>
      </c>
      <c r="H90">
        <v>3.22</v>
      </c>
      <c r="I90">
        <v>6.06</v>
      </c>
      <c r="K90" s="18">
        <f>K86*8/12+K98*4/12</f>
        <v>2.493333333333333</v>
      </c>
      <c r="O90">
        <v>-8.450704225352082</v>
      </c>
    </row>
    <row r="91" spans="1:15" ht="12.75">
      <c r="A91" t="s">
        <v>89</v>
      </c>
      <c r="E91">
        <v>0.05</v>
      </c>
      <c r="H91">
        <v>3.26</v>
      </c>
      <c r="I91">
        <v>6.25</v>
      </c>
      <c r="K91" s="18">
        <f>K86*7/12+K98*5/12</f>
        <v>2.4766666666666666</v>
      </c>
      <c r="O91">
        <v>0</v>
      </c>
    </row>
    <row r="92" spans="1:15" ht="12.75">
      <c r="A92" t="s">
        <v>90</v>
      </c>
      <c r="E92">
        <v>0.07</v>
      </c>
      <c r="H92">
        <v>3.22</v>
      </c>
      <c r="I92">
        <v>5.63</v>
      </c>
      <c r="K92" s="18">
        <f>K86*6/12+K98*6/12</f>
        <v>2.46</v>
      </c>
      <c r="O92">
        <v>0</v>
      </c>
    </row>
    <row r="93" spans="1:15" ht="12.75">
      <c r="A93" t="s">
        <v>91</v>
      </c>
      <c r="E93">
        <v>0.06</v>
      </c>
      <c r="H93">
        <v>3.18</v>
      </c>
      <c r="I93">
        <v>5.49</v>
      </c>
      <c r="K93" s="18">
        <f>K86*5/12+K98*7/12</f>
        <v>2.4433333333333334</v>
      </c>
      <c r="O93">
        <v>0</v>
      </c>
    </row>
    <row r="94" spans="1:15" ht="12.75">
      <c r="A94" t="s">
        <v>92</v>
      </c>
      <c r="E94">
        <v>0.08</v>
      </c>
      <c r="H94">
        <v>3.21</v>
      </c>
      <c r="I94">
        <v>5.65</v>
      </c>
      <c r="K94" s="18">
        <f>K86*4/12+K98*8/12</f>
        <v>2.4266666666666667</v>
      </c>
      <c r="O94">
        <v>0</v>
      </c>
    </row>
    <row r="95" spans="1:15" ht="12.75">
      <c r="A95" t="s">
        <v>93</v>
      </c>
      <c r="E95">
        <v>0.05</v>
      </c>
      <c r="H95">
        <v>3.15</v>
      </c>
      <c r="I95">
        <v>5.36</v>
      </c>
      <c r="K95" s="18">
        <f>K86*3/12+K98*9/12</f>
        <v>2.4099999999999997</v>
      </c>
      <c r="O95">
        <v>-8.51063829787231</v>
      </c>
    </row>
    <row r="96" spans="1:15" ht="12.75">
      <c r="A96" t="s">
        <v>94</v>
      </c>
      <c r="E96">
        <v>0.04</v>
      </c>
      <c r="H96">
        <v>3.1</v>
      </c>
      <c r="I96">
        <v>5.23</v>
      </c>
      <c r="K96" s="18">
        <f>K86*2/12+K98*10/12</f>
        <v>2.393333333333333</v>
      </c>
      <c r="O96">
        <v>0</v>
      </c>
    </row>
    <row r="97" spans="1:15" ht="12.75">
      <c r="A97" t="s">
        <v>95</v>
      </c>
      <c r="E97">
        <v>0.03</v>
      </c>
      <c r="H97">
        <v>3.08</v>
      </c>
      <c r="I97">
        <v>5.27</v>
      </c>
      <c r="K97" s="18">
        <f>K86*1/12+K98*11/12</f>
        <v>2.3766666666666665</v>
      </c>
      <c r="O97">
        <v>0</v>
      </c>
    </row>
    <row r="98" spans="1:15" ht="12.75">
      <c r="A98" t="s">
        <v>96</v>
      </c>
      <c r="E98">
        <v>0.03</v>
      </c>
      <c r="H98">
        <v>3.01</v>
      </c>
      <c r="I98">
        <v>5.12</v>
      </c>
      <c r="K98" s="18">
        <v>2.36</v>
      </c>
      <c r="O98">
        <v>0</v>
      </c>
    </row>
    <row r="99" spans="1:15" ht="12.75">
      <c r="A99" t="s">
        <v>97</v>
      </c>
      <c r="E99">
        <v>0.03</v>
      </c>
      <c r="H99">
        <v>3</v>
      </c>
      <c r="I99">
        <v>5.05</v>
      </c>
      <c r="K99" s="18">
        <f>K98*11/12+K110*1/12</f>
        <v>2.3474999999999997</v>
      </c>
      <c r="O99">
        <v>-8.571428571428541</v>
      </c>
    </row>
    <row r="100" spans="1:15" ht="12.75">
      <c r="A100" t="s">
        <v>98</v>
      </c>
      <c r="E100">
        <v>0.03</v>
      </c>
      <c r="H100">
        <v>2.99</v>
      </c>
      <c r="I100">
        <v>4.89</v>
      </c>
      <c r="K100" s="18">
        <f>K98*10/12+K110*2/12</f>
        <v>2.335</v>
      </c>
      <c r="O100">
        <v>0</v>
      </c>
    </row>
    <row r="101" spans="1:15" ht="12.75">
      <c r="A101" t="s">
        <v>99</v>
      </c>
      <c r="E101">
        <v>0.03</v>
      </c>
      <c r="H101">
        <v>3.02</v>
      </c>
      <c r="I101">
        <v>5.15</v>
      </c>
      <c r="K101" s="18">
        <f>K98*9/12+K110*3/12</f>
        <v>2.3225</v>
      </c>
      <c r="O101">
        <v>-8.633093525179824</v>
      </c>
    </row>
    <row r="102" spans="1:15" ht="12.75">
      <c r="A102" t="s">
        <v>100</v>
      </c>
      <c r="E102">
        <v>0.03</v>
      </c>
      <c r="H102">
        <v>2.97</v>
      </c>
      <c r="I102">
        <v>5.07</v>
      </c>
      <c r="K102" s="18">
        <f>K98*8/12+K110*4/12</f>
        <v>2.31</v>
      </c>
      <c r="O102">
        <v>0</v>
      </c>
    </row>
    <row r="103" spans="1:15" ht="12.75">
      <c r="A103" t="s">
        <v>101</v>
      </c>
      <c r="E103">
        <v>0.03</v>
      </c>
      <c r="H103">
        <v>2.92</v>
      </c>
      <c r="I103">
        <v>4.91</v>
      </c>
      <c r="K103" s="18">
        <f>K98*7/12+K110*5/12</f>
        <v>2.2975000000000003</v>
      </c>
      <c r="O103">
        <v>0</v>
      </c>
    </row>
    <row r="104" spans="1:15" ht="12.75">
      <c r="A104" t="s">
        <v>102</v>
      </c>
      <c r="E104">
        <v>0.04</v>
      </c>
      <c r="H104">
        <v>2.89</v>
      </c>
      <c r="I104">
        <v>4.84</v>
      </c>
      <c r="K104" s="18">
        <f>K98*6/12+K110*6/12</f>
        <v>2.285</v>
      </c>
      <c r="O104">
        <v>0</v>
      </c>
    </row>
    <row r="105" spans="1:15" ht="12.75">
      <c r="A105" t="s">
        <v>103</v>
      </c>
      <c r="E105">
        <v>0.05</v>
      </c>
      <c r="H105">
        <v>2.93</v>
      </c>
      <c r="I105">
        <v>4.85</v>
      </c>
      <c r="K105" s="18">
        <f>K98*5/12+K110*7/12</f>
        <v>2.2725</v>
      </c>
      <c r="O105">
        <v>0</v>
      </c>
    </row>
    <row r="106" spans="1:15" ht="12.75">
      <c r="A106" t="s">
        <v>104</v>
      </c>
      <c r="E106">
        <v>0.14</v>
      </c>
      <c r="H106">
        <v>3.25</v>
      </c>
      <c r="I106">
        <v>5</v>
      </c>
      <c r="K106" s="18">
        <f>K98*4/12+K110*8/12</f>
        <v>2.26</v>
      </c>
      <c r="O106">
        <v>26.086956521739037</v>
      </c>
    </row>
    <row r="107" spans="1:15" ht="12.75">
      <c r="A107" t="s">
        <v>105</v>
      </c>
      <c r="E107">
        <v>0.05</v>
      </c>
      <c r="H107">
        <v>3.15</v>
      </c>
      <c r="I107">
        <v>4.88</v>
      </c>
      <c r="K107" s="18">
        <f>K98*3/12+K110*9/12</f>
        <v>2.2475</v>
      </c>
      <c r="O107">
        <v>-8.51063829787231</v>
      </c>
    </row>
    <row r="108" spans="1:15" ht="12.75">
      <c r="A108" t="s">
        <v>106</v>
      </c>
      <c r="E108">
        <v>0.05</v>
      </c>
      <c r="H108">
        <v>3</v>
      </c>
      <c r="I108">
        <v>4.85</v>
      </c>
      <c r="K108" s="18">
        <f>K98*2/12+K110*10/12</f>
        <v>2.2350000000000003</v>
      </c>
      <c r="O108">
        <v>0</v>
      </c>
    </row>
    <row r="109" spans="1:15" ht="12.75">
      <c r="A109" t="s">
        <v>107</v>
      </c>
      <c r="E109">
        <v>0.04</v>
      </c>
      <c r="H109">
        <v>2.94</v>
      </c>
      <c r="I109">
        <v>4.92</v>
      </c>
      <c r="K109" s="18">
        <f>K98*1/12+K110*11/12</f>
        <v>2.2225</v>
      </c>
      <c r="O109">
        <v>0</v>
      </c>
    </row>
    <row r="110" spans="1:15" ht="12.75">
      <c r="A110" t="s">
        <v>108</v>
      </c>
      <c r="E110">
        <v>0.01</v>
      </c>
      <c r="H110">
        <v>2.88</v>
      </c>
      <c r="I110">
        <v>4.86</v>
      </c>
      <c r="K110" s="18">
        <v>2.21</v>
      </c>
      <c r="O110">
        <v>-8.571428571428541</v>
      </c>
    </row>
    <row r="111" spans="1:15" ht="12.75">
      <c r="A111" t="s">
        <v>109</v>
      </c>
      <c r="E111">
        <v>0.02</v>
      </c>
      <c r="H111">
        <v>2.86</v>
      </c>
      <c r="I111">
        <v>4.83</v>
      </c>
      <c r="K111" s="18">
        <f>K110*11/12+K122*1/12</f>
        <v>2.1883333333333335</v>
      </c>
      <c r="O111">
        <v>8.633093525179824</v>
      </c>
    </row>
    <row r="112" spans="1:15" ht="12.75">
      <c r="A112" t="s">
        <v>110</v>
      </c>
      <c r="E112">
        <v>0.02</v>
      </c>
      <c r="H112">
        <v>2.84</v>
      </c>
      <c r="I112">
        <v>4.8</v>
      </c>
      <c r="K112" s="18">
        <f>K110*10/12+K122*2/12</f>
        <v>2.166666666666667</v>
      </c>
      <c r="O112">
        <v>0</v>
      </c>
    </row>
    <row r="113" spans="1:15" ht="12.75">
      <c r="A113" t="s">
        <v>111</v>
      </c>
      <c r="E113">
        <v>0.02</v>
      </c>
      <c r="H113">
        <v>2.82</v>
      </c>
      <c r="I113">
        <v>4.74</v>
      </c>
      <c r="K113" s="18">
        <f>K110*9/12+K122*3/12</f>
        <v>2.145</v>
      </c>
      <c r="O113">
        <v>0</v>
      </c>
    </row>
    <row r="114" spans="1:15" ht="12.75">
      <c r="A114" t="s">
        <v>112</v>
      </c>
      <c r="E114">
        <v>0.06</v>
      </c>
      <c r="H114">
        <v>2.93</v>
      </c>
      <c r="I114">
        <v>4.94</v>
      </c>
      <c r="K114" s="18">
        <f>K110*8/12+K122*4/12</f>
        <v>2.1233333333333335</v>
      </c>
      <c r="O114">
        <v>0</v>
      </c>
    </row>
    <row r="115" spans="1:15" ht="12.75">
      <c r="A115" t="s">
        <v>113</v>
      </c>
      <c r="E115">
        <v>0.1</v>
      </c>
      <c r="H115">
        <v>2.96</v>
      </c>
      <c r="I115">
        <v>5.11</v>
      </c>
      <c r="K115" s="18">
        <f>K110*7/12+K122*5/12</f>
        <v>2.1016666666666666</v>
      </c>
      <c r="O115">
        <v>8.571428571428541</v>
      </c>
    </row>
    <row r="116" spans="1:15" ht="12.75">
      <c r="A116" t="s">
        <v>114</v>
      </c>
      <c r="E116">
        <v>0.05</v>
      </c>
      <c r="H116">
        <v>2.88</v>
      </c>
      <c r="I116">
        <v>4.8</v>
      </c>
      <c r="K116" s="18">
        <f>K110*6/12+K122*6/12</f>
        <v>2.08</v>
      </c>
      <c r="O116">
        <v>-8.51063829787231</v>
      </c>
    </row>
    <row r="117" spans="1:15" ht="12.75">
      <c r="A117" t="s">
        <v>115</v>
      </c>
      <c r="E117">
        <v>0.04</v>
      </c>
      <c r="H117">
        <v>2.85</v>
      </c>
      <c r="I117">
        <v>4.76</v>
      </c>
      <c r="K117" s="18">
        <f>K110*5/12+K122*7/12</f>
        <v>2.0583333333333336</v>
      </c>
      <c r="O117">
        <v>0</v>
      </c>
    </row>
    <row r="118" spans="1:15" ht="12.75">
      <c r="A118" t="s">
        <v>116</v>
      </c>
      <c r="E118">
        <v>0.05</v>
      </c>
      <c r="H118">
        <v>2.82</v>
      </c>
      <c r="I118">
        <v>4.66</v>
      </c>
      <c r="K118" s="18">
        <f>K110*4/12+K122*8/12</f>
        <v>2.0366666666666666</v>
      </c>
      <c r="O118">
        <v>0</v>
      </c>
    </row>
    <row r="119" spans="1:15" ht="12.75">
      <c r="A119" t="s">
        <v>117</v>
      </c>
      <c r="E119">
        <v>0.02</v>
      </c>
      <c r="H119">
        <v>2.79</v>
      </c>
      <c r="I119">
        <v>4.56</v>
      </c>
      <c r="K119" s="18">
        <f>K110*3/12+K122*9/12</f>
        <v>2.015</v>
      </c>
      <c r="O119">
        <v>0</v>
      </c>
    </row>
    <row r="120" spans="1:15" ht="12.75">
      <c r="A120" t="s">
        <v>118</v>
      </c>
      <c r="E120">
        <v>0.02</v>
      </c>
      <c r="H120">
        <v>2.75</v>
      </c>
      <c r="I120">
        <v>4.48</v>
      </c>
      <c r="K120" s="18">
        <f>K110*2/12+K122*10/12</f>
        <v>1.9933333333333334</v>
      </c>
      <c r="O120">
        <v>0</v>
      </c>
    </row>
    <row r="121" spans="1:15" ht="12.75">
      <c r="A121" t="s">
        <v>119</v>
      </c>
      <c r="E121">
        <v>0.02</v>
      </c>
      <c r="H121">
        <v>2.71</v>
      </c>
      <c r="I121">
        <v>4.45</v>
      </c>
      <c r="K121" s="18">
        <f>K110*1/12+K122*11/12</f>
        <v>1.9716666666666665</v>
      </c>
      <c r="O121">
        <v>8.571428571428541</v>
      </c>
    </row>
    <row r="122" spans="1:15" ht="12.75">
      <c r="A122" t="s">
        <v>120</v>
      </c>
      <c r="E122">
        <v>0.02</v>
      </c>
      <c r="H122">
        <v>2.75</v>
      </c>
      <c r="I122">
        <v>4.38</v>
      </c>
      <c r="K122" s="18">
        <v>1.95</v>
      </c>
      <c r="O122">
        <v>0</v>
      </c>
    </row>
    <row r="123" spans="1:15" ht="12.75">
      <c r="A123" t="s">
        <v>121</v>
      </c>
      <c r="E123">
        <v>0.04</v>
      </c>
      <c r="H123">
        <v>2.78</v>
      </c>
      <c r="I123">
        <v>4.42</v>
      </c>
      <c r="K123" s="18">
        <f>K122*11/12+K134*1/12</f>
        <v>1.9925</v>
      </c>
      <c r="O123">
        <v>0</v>
      </c>
    </row>
    <row r="124" spans="1:15" ht="12.75">
      <c r="A124" t="s">
        <v>122</v>
      </c>
      <c r="E124">
        <v>0.11</v>
      </c>
      <c r="H124">
        <v>2.8</v>
      </c>
      <c r="I124">
        <v>4.38</v>
      </c>
      <c r="K124" s="18">
        <f>K122*10/12+K134*2/12</f>
        <v>2.035</v>
      </c>
      <c r="O124">
        <v>8.51063829787231</v>
      </c>
    </row>
    <row r="125" spans="1:15" ht="12.75">
      <c r="A125" t="s">
        <v>123</v>
      </c>
      <c r="E125">
        <v>0.1</v>
      </c>
      <c r="H125">
        <v>2.82</v>
      </c>
      <c r="I125">
        <v>4.33</v>
      </c>
      <c r="K125" s="18">
        <f>K122*9/12+K134*3/12</f>
        <v>2.0775</v>
      </c>
      <c r="O125">
        <v>8.450704225352233</v>
      </c>
    </row>
    <row r="126" spans="1:15" ht="12.75">
      <c r="A126" t="s">
        <v>124</v>
      </c>
      <c r="E126">
        <v>0.11</v>
      </c>
      <c r="H126">
        <v>2.81</v>
      </c>
      <c r="I126">
        <v>4.32</v>
      </c>
      <c r="K126" s="18">
        <f>K122*8/12+K134*4/12</f>
        <v>2.12</v>
      </c>
      <c r="O126">
        <v>8.391608391608361</v>
      </c>
    </row>
    <row r="127" spans="1:15" ht="12.75">
      <c r="A127" t="s">
        <v>125</v>
      </c>
      <c r="E127">
        <v>0.12</v>
      </c>
      <c r="H127">
        <v>2.77</v>
      </c>
      <c r="I127">
        <v>4.31</v>
      </c>
      <c r="K127" s="18">
        <f>K122*7/12+K134*5/12</f>
        <v>2.1625</v>
      </c>
      <c r="O127">
        <v>24.99999999999991</v>
      </c>
    </row>
    <row r="128" spans="1:15" ht="12.75">
      <c r="A128" t="s">
        <v>126</v>
      </c>
      <c r="E128">
        <v>0.12</v>
      </c>
      <c r="H128">
        <v>2.74</v>
      </c>
      <c r="I128">
        <v>4.28</v>
      </c>
      <c r="K128" s="18">
        <f>K122*6/12+K134*6/12</f>
        <v>2.205</v>
      </c>
      <c r="O128">
        <v>0</v>
      </c>
    </row>
    <row r="129" spans="1:15" ht="12.75">
      <c r="A129" t="s">
        <v>127</v>
      </c>
      <c r="E129">
        <v>0.13</v>
      </c>
      <c r="H129">
        <v>2.74</v>
      </c>
      <c r="I129">
        <v>4.27</v>
      </c>
      <c r="K129" s="18">
        <f>K122*5/12+K134*7/12</f>
        <v>2.2474999999999996</v>
      </c>
      <c r="O129">
        <v>16.326530612244987</v>
      </c>
    </row>
    <row r="130" spans="1:15" ht="12.75">
      <c r="A130" t="s">
        <v>128</v>
      </c>
      <c r="E130">
        <v>0.1</v>
      </c>
      <c r="H130">
        <v>2.75</v>
      </c>
      <c r="I130">
        <v>4.3</v>
      </c>
      <c r="K130" s="18">
        <f>K122*4/12+K134*8/12</f>
        <v>2.29</v>
      </c>
      <c r="O130">
        <v>16.10738255033551</v>
      </c>
    </row>
    <row r="131" spans="1:15" ht="12.75">
      <c r="A131" t="s">
        <v>129</v>
      </c>
      <c r="E131">
        <v>0.09</v>
      </c>
      <c r="H131">
        <v>2.73</v>
      </c>
      <c r="I131">
        <v>4.28</v>
      </c>
      <c r="K131" s="18">
        <f>K122*3/12+K134*9/12</f>
        <v>2.3325</v>
      </c>
      <c r="O131">
        <v>15.894039735099424</v>
      </c>
    </row>
    <row r="132" spans="1:15" ht="12.75">
      <c r="A132" t="s">
        <v>130</v>
      </c>
      <c r="E132">
        <v>0.28</v>
      </c>
      <c r="H132">
        <v>2.72</v>
      </c>
      <c r="I132">
        <v>4.28</v>
      </c>
      <c r="K132" s="18">
        <f>K122*2/12+K134*10/12</f>
        <v>2.3750000000000004</v>
      </c>
      <c r="O132">
        <v>7.843137254901933</v>
      </c>
    </row>
    <row r="133" spans="1:15" ht="12.75">
      <c r="A133" t="s">
        <v>131</v>
      </c>
      <c r="E133">
        <v>0.33</v>
      </c>
      <c r="H133">
        <v>2.8</v>
      </c>
      <c r="I133">
        <v>4.38</v>
      </c>
      <c r="K133" s="18">
        <f>K122*1/12+K134*11/12</f>
        <v>2.4175</v>
      </c>
      <c r="O133">
        <v>7.792207792207765</v>
      </c>
    </row>
    <row r="134" spans="1:15" ht="12.75">
      <c r="A134" t="s">
        <v>132</v>
      </c>
      <c r="E134">
        <v>0.27</v>
      </c>
      <c r="H134">
        <v>2.83</v>
      </c>
      <c r="I134">
        <v>4.29</v>
      </c>
      <c r="K134" s="18">
        <v>2.46</v>
      </c>
      <c r="O134">
        <v>15.48387096774188</v>
      </c>
    </row>
    <row r="135" spans="1:15" ht="12.75">
      <c r="A135" t="s">
        <v>133</v>
      </c>
      <c r="E135">
        <v>0.25</v>
      </c>
      <c r="H135">
        <v>2.85</v>
      </c>
      <c r="I135">
        <v>4.29</v>
      </c>
      <c r="K135" s="18">
        <f>K134*11/12+K146*1/12</f>
        <v>2.4608333333333334</v>
      </c>
      <c r="O135">
        <v>7.643312101910937</v>
      </c>
    </row>
    <row r="136" spans="1:15" ht="12.75">
      <c r="A136" t="s">
        <v>134</v>
      </c>
      <c r="E136">
        <v>0.25</v>
      </c>
      <c r="H136">
        <v>2.86</v>
      </c>
      <c r="I136">
        <v>4.3</v>
      </c>
      <c r="K136" s="18">
        <f>K134*10/12+K146*2/12</f>
        <v>2.461666666666667</v>
      </c>
      <c r="O136">
        <v>15.189873417721463</v>
      </c>
    </row>
    <row r="137" spans="1:15" ht="12.75">
      <c r="A137" t="s">
        <v>135</v>
      </c>
      <c r="E137">
        <v>0.32</v>
      </c>
      <c r="H137">
        <v>2.83</v>
      </c>
      <c r="I137">
        <v>4.26</v>
      </c>
      <c r="K137" s="18">
        <f>K134*9/12+K146*3/12</f>
        <v>2.4625</v>
      </c>
      <c r="O137">
        <v>7.500000000000107</v>
      </c>
    </row>
    <row r="138" spans="1:15" ht="12.75">
      <c r="A138" t="s">
        <v>136</v>
      </c>
      <c r="E138">
        <v>0.37</v>
      </c>
      <c r="H138">
        <v>2.85</v>
      </c>
      <c r="I138">
        <v>4.27</v>
      </c>
      <c r="K138" s="18">
        <f>K134*8/12+K146*4/12</f>
        <v>2.4633333333333334</v>
      </c>
      <c r="O138">
        <v>14.90683229813659</v>
      </c>
    </row>
    <row r="139" spans="1:15" ht="12.75">
      <c r="A139" t="s">
        <v>137</v>
      </c>
      <c r="E139">
        <v>0.37</v>
      </c>
      <c r="H139">
        <v>2.85</v>
      </c>
      <c r="I139">
        <v>4.33</v>
      </c>
      <c r="K139" s="18">
        <f>K134*7/12+K146*5/12</f>
        <v>2.4641666666666664</v>
      </c>
      <c r="O139">
        <v>0</v>
      </c>
    </row>
    <row r="140" spans="1:15" ht="12.75">
      <c r="A140" t="s">
        <v>138</v>
      </c>
      <c r="E140">
        <v>0.38</v>
      </c>
      <c r="H140">
        <v>2.83</v>
      </c>
      <c r="I140">
        <v>4.3</v>
      </c>
      <c r="K140" s="18">
        <f>K134*6/12+K146*6/12</f>
        <v>2.465</v>
      </c>
      <c r="O140">
        <v>7.361963190183893</v>
      </c>
    </row>
    <row r="141" spans="1:15" ht="12.75">
      <c r="A141" t="s">
        <v>139</v>
      </c>
      <c r="E141">
        <v>0.38</v>
      </c>
      <c r="H141">
        <v>2.81</v>
      </c>
      <c r="I141">
        <v>4.28</v>
      </c>
      <c r="K141" s="18">
        <f>K134*5/12+K146*7/12</f>
        <v>2.4658333333333338</v>
      </c>
      <c r="O141">
        <v>7.317073170731811</v>
      </c>
    </row>
    <row r="142" spans="1:15" ht="12.75">
      <c r="A142" t="s">
        <v>140</v>
      </c>
      <c r="E142">
        <v>0.38</v>
      </c>
      <c r="H142">
        <v>2.8</v>
      </c>
      <c r="I142">
        <v>4.26</v>
      </c>
      <c r="K142" s="18">
        <f>K134*4/12+K146*8/12</f>
        <v>2.466666666666667</v>
      </c>
      <c r="O142">
        <v>0</v>
      </c>
    </row>
    <row r="143" spans="1:15" ht="12.75">
      <c r="A143" t="s">
        <v>141</v>
      </c>
      <c r="E143">
        <v>0.38</v>
      </c>
      <c r="H143">
        <v>2.8</v>
      </c>
      <c r="I143">
        <v>4.24</v>
      </c>
      <c r="K143" s="18">
        <f>K134*3/12+K146*9/12</f>
        <v>2.4675000000000002</v>
      </c>
      <c r="O143">
        <v>14.545454545454495</v>
      </c>
    </row>
    <row r="144" spans="1:15" ht="12.75">
      <c r="A144" t="s">
        <v>142</v>
      </c>
      <c r="E144">
        <v>0.38</v>
      </c>
      <c r="H144">
        <v>2.79</v>
      </c>
      <c r="I144">
        <v>4.25</v>
      </c>
      <c r="K144" s="18">
        <f>K134*2/12+K146*10/12</f>
        <v>2.4683333333333337</v>
      </c>
      <c r="O144">
        <v>7.185628742515073</v>
      </c>
    </row>
    <row r="145" spans="1:15" ht="12.75">
      <c r="A145" t="s">
        <v>143</v>
      </c>
      <c r="E145">
        <v>0.38</v>
      </c>
      <c r="H145">
        <v>2.81</v>
      </c>
      <c r="I145">
        <v>4.28</v>
      </c>
      <c r="K145" s="18">
        <f>K134*1/12+K146*11/12</f>
        <v>2.4691666666666667</v>
      </c>
      <c r="O145">
        <v>7.14285714285699</v>
      </c>
    </row>
    <row r="146" spans="1:15" ht="12.75">
      <c r="A146" t="s">
        <v>144</v>
      </c>
      <c r="E146">
        <v>0.38</v>
      </c>
      <c r="H146">
        <v>2.79</v>
      </c>
      <c r="I146">
        <v>4.16</v>
      </c>
      <c r="K146" s="18">
        <v>2.47</v>
      </c>
      <c r="O146">
        <v>0</v>
      </c>
    </row>
    <row r="147" spans="1:15" ht="12.75">
      <c r="A147" t="s">
        <v>145</v>
      </c>
      <c r="E147">
        <v>0.38</v>
      </c>
      <c r="H147">
        <v>2.77</v>
      </c>
      <c r="I147">
        <v>4.08</v>
      </c>
      <c r="K147" s="18">
        <f>K146*11/12+K158*1/12</f>
        <v>2.470833333333333</v>
      </c>
      <c r="O147">
        <v>0</v>
      </c>
    </row>
    <row r="148" spans="1:15" ht="12.75">
      <c r="A148" t="s">
        <v>146</v>
      </c>
      <c r="E148">
        <v>0.38</v>
      </c>
      <c r="H148">
        <v>2.76</v>
      </c>
      <c r="I148">
        <v>4.01</v>
      </c>
      <c r="K148" s="18">
        <f>K146*10/12+K158*2/12</f>
        <v>2.4716666666666667</v>
      </c>
      <c r="O148">
        <v>21.301775147929046</v>
      </c>
    </row>
    <row r="149" spans="1:15" ht="12.75">
      <c r="A149" t="s">
        <v>147</v>
      </c>
      <c r="E149">
        <v>0.38</v>
      </c>
      <c r="H149">
        <v>2.76</v>
      </c>
      <c r="I149">
        <v>3.96</v>
      </c>
      <c r="K149" s="18">
        <f>K146*9/12+K158*3/12</f>
        <v>2.4725</v>
      </c>
      <c r="O149">
        <v>13.953488372092975</v>
      </c>
    </row>
    <row r="150" spans="1:15" ht="12.75">
      <c r="A150" t="s">
        <v>148</v>
      </c>
      <c r="E150">
        <v>0.38</v>
      </c>
      <c r="H150">
        <v>2.74</v>
      </c>
      <c r="I150">
        <v>3.91</v>
      </c>
      <c r="K150" s="18">
        <f>K146*8/12+K158*4/12</f>
        <v>2.4733333333333336</v>
      </c>
      <c r="O150">
        <v>6.896551724138029</v>
      </c>
    </row>
    <row r="151" spans="1:15" ht="12.75">
      <c r="A151" t="s">
        <v>149</v>
      </c>
      <c r="E151">
        <v>0.38</v>
      </c>
      <c r="H151">
        <v>2.72</v>
      </c>
      <c r="I151">
        <v>3.88</v>
      </c>
      <c r="K151" s="18">
        <f>K146*7/12+K158*5/12</f>
        <v>2.474166666666667</v>
      </c>
      <c r="O151">
        <v>0</v>
      </c>
    </row>
    <row r="152" spans="1:15" ht="12.75">
      <c r="A152" t="s">
        <v>150</v>
      </c>
      <c r="E152">
        <v>0.38</v>
      </c>
      <c r="H152">
        <v>2.69</v>
      </c>
      <c r="I152">
        <v>3.81</v>
      </c>
      <c r="K152" s="18">
        <f>K146*6/12+K158*6/12</f>
        <v>2.475</v>
      </c>
      <c r="O152">
        <v>-6.8571428571429545</v>
      </c>
    </row>
    <row r="153" spans="1:15" ht="12.75">
      <c r="A153" t="s">
        <v>151</v>
      </c>
      <c r="E153">
        <v>0.38</v>
      </c>
      <c r="H153">
        <v>2.69</v>
      </c>
      <c r="I153">
        <v>3.81</v>
      </c>
      <c r="K153" s="18">
        <f>K146*5/12+K158*7/12</f>
        <v>2.475833333333333</v>
      </c>
      <c r="O153">
        <v>-6.896551724137784</v>
      </c>
    </row>
    <row r="154" spans="1:15" ht="12.75">
      <c r="A154" t="s">
        <v>152</v>
      </c>
      <c r="E154">
        <v>0.38</v>
      </c>
      <c r="H154">
        <v>2.69</v>
      </c>
      <c r="I154">
        <v>3.83</v>
      </c>
      <c r="K154" s="18">
        <f>K146*4/12+K158*8/12</f>
        <v>2.4766666666666666</v>
      </c>
      <c r="O154">
        <v>6.93641618497095</v>
      </c>
    </row>
    <row r="155" spans="1:15" ht="12.75">
      <c r="A155" t="s">
        <v>153</v>
      </c>
      <c r="E155">
        <v>0.38</v>
      </c>
      <c r="H155">
        <v>2.7</v>
      </c>
      <c r="I155">
        <v>3.82</v>
      </c>
      <c r="K155" s="18">
        <f>K146*3/12+K158*9/12</f>
        <v>2.4775</v>
      </c>
      <c r="O155">
        <v>0</v>
      </c>
    </row>
    <row r="156" spans="1:15" ht="12.75">
      <c r="A156" t="s">
        <v>154</v>
      </c>
      <c r="E156">
        <v>0.38</v>
      </c>
      <c r="H156">
        <v>2.71</v>
      </c>
      <c r="I156">
        <v>3.83</v>
      </c>
      <c r="K156" s="18">
        <f>K146*2/12+K158*10/12</f>
        <v>2.4783333333333335</v>
      </c>
      <c r="O156">
        <v>0</v>
      </c>
    </row>
    <row r="157" spans="1:15" ht="12.75">
      <c r="A157" t="s">
        <v>155</v>
      </c>
      <c r="E157">
        <v>0.38</v>
      </c>
      <c r="H157">
        <v>2.74</v>
      </c>
      <c r="I157">
        <v>3.82</v>
      </c>
      <c r="K157" s="18">
        <f>K146*1/12+K158*11/12</f>
        <v>2.479166666666667</v>
      </c>
      <c r="O157">
        <v>0</v>
      </c>
    </row>
    <row r="158" spans="1:15" ht="12.75">
      <c r="A158" t="s">
        <v>156</v>
      </c>
      <c r="E158">
        <v>0.38</v>
      </c>
      <c r="H158">
        <v>2.72</v>
      </c>
      <c r="I158">
        <v>3.76</v>
      </c>
      <c r="K158" s="18">
        <v>2.48</v>
      </c>
      <c r="O158">
        <v>0</v>
      </c>
    </row>
    <row r="159" spans="1:15" ht="12.75">
      <c r="A159" t="s">
        <v>157</v>
      </c>
      <c r="E159">
        <v>0.38</v>
      </c>
      <c r="H159">
        <v>2.74</v>
      </c>
      <c r="I159">
        <v>3.72</v>
      </c>
      <c r="K159" s="18">
        <f>K158*11/12+K170*1/12</f>
        <v>2.470833333333333</v>
      </c>
      <c r="O159">
        <v>0</v>
      </c>
    </row>
    <row r="160" spans="1:15" ht="12.75">
      <c r="A160" t="s">
        <v>158</v>
      </c>
      <c r="E160">
        <v>0.38</v>
      </c>
      <c r="H160">
        <v>2.74</v>
      </c>
      <c r="I160">
        <v>3.7</v>
      </c>
      <c r="K160" s="18">
        <f>K158*10/12+K170*2/12</f>
        <v>2.461666666666667</v>
      </c>
      <c r="O160">
        <v>0</v>
      </c>
    </row>
    <row r="161" spans="1:15" ht="12.75">
      <c r="A161" t="s">
        <v>159</v>
      </c>
      <c r="E161">
        <v>0.38</v>
      </c>
      <c r="H161">
        <v>2.74</v>
      </c>
      <c r="I161">
        <v>3.68</v>
      </c>
      <c r="K161" s="18">
        <f>K158*9/12+K170*3/12</f>
        <v>2.4525</v>
      </c>
      <c r="O161">
        <v>6.896551724138029</v>
      </c>
    </row>
    <row r="162" spans="1:15" ht="12.75">
      <c r="A162" t="s">
        <v>160</v>
      </c>
      <c r="E162">
        <v>0.38</v>
      </c>
      <c r="H162">
        <v>2.73</v>
      </c>
      <c r="I162">
        <v>3.63</v>
      </c>
      <c r="K162" s="18">
        <f>K158*8/12+K170*4/12</f>
        <v>2.4433333333333334</v>
      </c>
      <c r="O162">
        <v>0</v>
      </c>
    </row>
    <row r="163" spans="1:15" ht="12.75">
      <c r="A163" t="s">
        <v>161</v>
      </c>
      <c r="E163">
        <v>0.38</v>
      </c>
      <c r="H163">
        <v>2.73</v>
      </c>
      <c r="I163">
        <v>3.59</v>
      </c>
      <c r="K163" s="18">
        <f>K158*7/12+K170*5/12</f>
        <v>2.4341666666666666</v>
      </c>
      <c r="O163">
        <v>6.8571428571429545</v>
      </c>
    </row>
    <row r="164" spans="1:15" ht="12.75">
      <c r="A164" t="s">
        <v>162</v>
      </c>
      <c r="E164">
        <v>0.38</v>
      </c>
      <c r="H164">
        <v>2.72</v>
      </c>
      <c r="I164">
        <v>3.57</v>
      </c>
      <c r="K164" s="18">
        <f>K158*6/12+K170*6/12</f>
        <v>2.425</v>
      </c>
      <c r="O164">
        <v>6.818181818181674</v>
      </c>
    </row>
    <row r="165" spans="1:15" ht="12.75">
      <c r="A165" t="s">
        <v>163</v>
      </c>
      <c r="E165">
        <v>0.38</v>
      </c>
      <c r="H165">
        <v>2.71</v>
      </c>
      <c r="I165">
        <v>3.55</v>
      </c>
      <c r="K165" s="18">
        <f>K158*5/12+K170*7/12</f>
        <v>2.4158333333333335</v>
      </c>
      <c r="O165">
        <v>0</v>
      </c>
    </row>
    <row r="166" spans="1:15" ht="12.75">
      <c r="A166" t="s">
        <v>164</v>
      </c>
      <c r="E166">
        <v>0.38</v>
      </c>
      <c r="H166">
        <v>2.72</v>
      </c>
      <c r="I166">
        <v>3.56</v>
      </c>
      <c r="K166" s="18">
        <f>K158*4/12+K170*8/12</f>
        <v>2.4066666666666667</v>
      </c>
      <c r="O166">
        <v>0</v>
      </c>
    </row>
    <row r="167" spans="1:15" ht="12.75">
      <c r="A167" t="s">
        <v>165</v>
      </c>
      <c r="E167">
        <v>0.38</v>
      </c>
      <c r="H167">
        <v>2.72</v>
      </c>
      <c r="I167">
        <v>3.55</v>
      </c>
      <c r="K167" s="18">
        <f>K158*3/12+K170*9/12</f>
        <v>2.3975</v>
      </c>
      <c r="O167">
        <v>0</v>
      </c>
    </row>
    <row r="168" spans="1:15" ht="12.75">
      <c r="A168" t="s">
        <v>166</v>
      </c>
      <c r="E168">
        <v>0.38</v>
      </c>
      <c r="H168">
        <v>2.72</v>
      </c>
      <c r="I168">
        <v>3.53</v>
      </c>
      <c r="K168" s="18">
        <f>K158*2/12+K170*10/12</f>
        <v>2.3883333333333336</v>
      </c>
      <c r="O168">
        <v>0</v>
      </c>
    </row>
    <row r="169" spans="1:15" ht="12.75">
      <c r="A169" t="s">
        <v>167</v>
      </c>
      <c r="E169">
        <v>0.38</v>
      </c>
      <c r="H169">
        <v>2.7</v>
      </c>
      <c r="I169">
        <v>3.49</v>
      </c>
      <c r="K169" s="18">
        <f>K158*1/12+K170*11/12</f>
        <v>2.3791666666666664</v>
      </c>
      <c r="O169">
        <v>6.77966101694925</v>
      </c>
    </row>
    <row r="170" spans="1:15" ht="12.75">
      <c r="A170" t="s">
        <v>168</v>
      </c>
      <c r="E170">
        <v>0.38</v>
      </c>
      <c r="H170">
        <v>2.69</v>
      </c>
      <c r="I170">
        <v>3.46</v>
      </c>
      <c r="K170" s="18">
        <v>2.37</v>
      </c>
      <c r="O170">
        <v>0</v>
      </c>
    </row>
    <row r="171" spans="1:15" ht="12.75">
      <c r="A171" t="s">
        <v>169</v>
      </c>
      <c r="E171">
        <v>0.38</v>
      </c>
      <c r="H171">
        <v>2.65</v>
      </c>
      <c r="I171">
        <v>3.41</v>
      </c>
      <c r="K171" s="18">
        <f>K170*11/12+K182*1/12</f>
        <v>2.355</v>
      </c>
      <c r="O171">
        <v>0</v>
      </c>
    </row>
    <row r="172" spans="1:15" ht="12.75">
      <c r="A172" t="s">
        <v>170</v>
      </c>
      <c r="E172">
        <v>0.38</v>
      </c>
      <c r="H172">
        <v>2.62</v>
      </c>
      <c r="I172">
        <v>3.38</v>
      </c>
      <c r="K172" s="18">
        <f>K170*10/12+K182*2/12</f>
        <v>2.3400000000000003</v>
      </c>
      <c r="O172">
        <v>0</v>
      </c>
    </row>
    <row r="173" spans="1:15" ht="12.75">
      <c r="A173" t="s">
        <v>171</v>
      </c>
      <c r="E173">
        <v>0.38</v>
      </c>
      <c r="H173">
        <v>2.61</v>
      </c>
      <c r="I173">
        <v>3.36</v>
      </c>
      <c r="K173" s="18">
        <f>K170*9/12+K182*3/12</f>
        <v>2.325</v>
      </c>
      <c r="O173">
        <v>0</v>
      </c>
    </row>
    <row r="174" spans="1:15" ht="12.75">
      <c r="A174" t="s">
        <v>172</v>
      </c>
      <c r="E174">
        <v>0.38</v>
      </c>
      <c r="H174">
        <v>2.62</v>
      </c>
      <c r="I174">
        <v>3.32</v>
      </c>
      <c r="K174" s="18">
        <f>K170*8/12+K182*4/12</f>
        <v>2.31</v>
      </c>
      <c r="O174">
        <v>6.741573033707721</v>
      </c>
    </row>
    <row r="175" spans="1:15" ht="12.75">
      <c r="A175" t="s">
        <v>173</v>
      </c>
      <c r="E175">
        <v>0.38</v>
      </c>
      <c r="H175">
        <v>2.61</v>
      </c>
      <c r="I175">
        <v>3.29</v>
      </c>
      <c r="K175" s="18">
        <f>K170*7/12+K182*5/12</f>
        <v>2.295</v>
      </c>
      <c r="O175">
        <v>13.407821229050471</v>
      </c>
    </row>
    <row r="176" spans="1:15" ht="12.75">
      <c r="A176" t="s">
        <v>174</v>
      </c>
      <c r="E176">
        <v>0.38</v>
      </c>
      <c r="H176">
        <v>2.6</v>
      </c>
      <c r="I176">
        <v>3.26</v>
      </c>
      <c r="K176" s="18">
        <f>K170*6/12+K182*6/12</f>
        <v>2.2800000000000002</v>
      </c>
      <c r="O176">
        <v>0</v>
      </c>
    </row>
    <row r="177" spans="1:15" ht="12.75">
      <c r="A177" t="s">
        <v>175</v>
      </c>
      <c r="E177">
        <v>0.38</v>
      </c>
      <c r="H177">
        <v>2.61</v>
      </c>
      <c r="I177">
        <v>3.26</v>
      </c>
      <c r="K177" s="18">
        <f>K170*5/12+K182*7/12</f>
        <v>2.265</v>
      </c>
      <c r="O177">
        <v>0</v>
      </c>
    </row>
    <row r="178" spans="1:15" ht="12.75">
      <c r="A178" t="s">
        <v>176</v>
      </c>
      <c r="E178">
        <v>0.38</v>
      </c>
      <c r="H178">
        <v>2.62</v>
      </c>
      <c r="I178">
        <v>3.24</v>
      </c>
      <c r="K178" s="18">
        <f>K170*4/12+K182*8/12</f>
        <v>2.25</v>
      </c>
      <c r="O178">
        <v>0</v>
      </c>
    </row>
    <row r="179" spans="1:15" ht="12.75">
      <c r="A179" t="s">
        <v>177</v>
      </c>
      <c r="E179">
        <v>0.38</v>
      </c>
      <c r="H179">
        <v>2.62</v>
      </c>
      <c r="I179">
        <v>3.2</v>
      </c>
      <c r="K179" s="18">
        <f>K170*3/12+K182*9/12</f>
        <v>2.2350000000000003</v>
      </c>
      <c r="O179">
        <v>0</v>
      </c>
    </row>
    <row r="180" spans="1:15" ht="12.75">
      <c r="A180" t="s">
        <v>178</v>
      </c>
      <c r="E180">
        <v>0.38</v>
      </c>
      <c r="H180">
        <v>2.62</v>
      </c>
      <c r="I180">
        <v>3.15</v>
      </c>
      <c r="K180" s="18">
        <f>K170*2/12+K182*10/12</f>
        <v>2.2199999999999998</v>
      </c>
      <c r="O180">
        <v>0</v>
      </c>
    </row>
    <row r="181" spans="1:15" ht="12.75">
      <c r="A181" t="s">
        <v>179</v>
      </c>
      <c r="E181">
        <v>0.38</v>
      </c>
      <c r="H181">
        <v>2.61</v>
      </c>
      <c r="I181">
        <v>3.1</v>
      </c>
      <c r="K181" s="18">
        <f>K170*1/12+K182*11/12</f>
        <v>2.205</v>
      </c>
      <c r="O181">
        <v>6.629834254143504</v>
      </c>
    </row>
    <row r="182" spans="1:15" ht="12.75">
      <c r="A182" t="s">
        <v>180</v>
      </c>
      <c r="E182">
        <v>0.38</v>
      </c>
      <c r="H182">
        <v>2.54</v>
      </c>
      <c r="I182">
        <v>3.01</v>
      </c>
      <c r="K182" s="18">
        <v>2.19</v>
      </c>
      <c r="O182">
        <v>0</v>
      </c>
    </row>
    <row r="183" spans="1:15" ht="12.75">
      <c r="A183" t="s">
        <v>181</v>
      </c>
      <c r="E183">
        <v>0.38</v>
      </c>
      <c r="H183">
        <v>2.48</v>
      </c>
      <c r="I183">
        <v>2.95</v>
      </c>
      <c r="K183" s="18">
        <f>K182*11/12+K194*1/12</f>
        <v>2.195</v>
      </c>
      <c r="O183">
        <v>-6.593406593406454</v>
      </c>
    </row>
    <row r="184" spans="1:15" ht="12.75">
      <c r="A184" t="s">
        <v>182</v>
      </c>
      <c r="E184">
        <v>0.38</v>
      </c>
      <c r="H184">
        <v>2.47</v>
      </c>
      <c r="I184">
        <v>2.94</v>
      </c>
      <c r="K184" s="18">
        <f>K182*10/12+K194*2/12</f>
        <v>2.2</v>
      </c>
      <c r="O184">
        <v>13.259668508287245</v>
      </c>
    </row>
    <row r="185" spans="1:15" ht="12.75">
      <c r="A185" t="s">
        <v>183</v>
      </c>
      <c r="E185">
        <v>0.38</v>
      </c>
      <c r="H185">
        <v>2.46</v>
      </c>
      <c r="I185">
        <v>2.96</v>
      </c>
      <c r="K185" s="18">
        <f>K182*9/12+K194*3/12</f>
        <v>2.205</v>
      </c>
      <c r="O185">
        <v>6.557377049180188</v>
      </c>
    </row>
    <row r="186" spans="1:15" ht="12.75">
      <c r="A186" t="s">
        <v>184</v>
      </c>
      <c r="E186">
        <v>0.38</v>
      </c>
      <c r="H186">
        <v>2.51</v>
      </c>
      <c r="I186">
        <v>3.02</v>
      </c>
      <c r="K186" s="18">
        <f>K182*8/12+K194*4/12</f>
        <v>2.21</v>
      </c>
      <c r="O186">
        <v>6.5217391304348755</v>
      </c>
    </row>
    <row r="187" spans="1:15" ht="12.75">
      <c r="A187" t="s">
        <v>185</v>
      </c>
      <c r="E187">
        <v>0.38</v>
      </c>
      <c r="H187">
        <v>2.49</v>
      </c>
      <c r="I187">
        <v>3.03</v>
      </c>
      <c r="K187" s="18">
        <f>K182*7/12+K194*5/12</f>
        <v>2.215</v>
      </c>
      <c r="O187">
        <v>12.97297297297293</v>
      </c>
    </row>
    <row r="188" spans="1:15" ht="12.75">
      <c r="A188" t="s">
        <v>186</v>
      </c>
      <c r="E188">
        <v>0.38</v>
      </c>
      <c r="H188">
        <v>2.48</v>
      </c>
      <c r="I188">
        <v>3.03</v>
      </c>
      <c r="K188" s="18">
        <f>K182*6/12+K194*6/12</f>
        <v>2.2199999999999998</v>
      </c>
      <c r="O188">
        <v>70.58823529411774</v>
      </c>
    </row>
    <row r="189" spans="1:15" ht="12.75">
      <c r="A189" t="s">
        <v>187</v>
      </c>
      <c r="E189">
        <v>0.38</v>
      </c>
      <c r="H189">
        <v>2.51</v>
      </c>
      <c r="I189">
        <v>3.03</v>
      </c>
      <c r="K189" s="18">
        <f>K182*5/12+K194*7/12</f>
        <v>2.225</v>
      </c>
      <c r="O189">
        <v>24.242424242424157</v>
      </c>
    </row>
    <row r="190" spans="1:15" ht="12.75">
      <c r="A190" t="s">
        <v>188</v>
      </c>
      <c r="E190">
        <v>0.38</v>
      </c>
      <c r="H190">
        <v>2.58</v>
      </c>
      <c r="I190">
        <v>3.1</v>
      </c>
      <c r="K190" s="18">
        <f>K182*4/12+K194*8/12</f>
        <v>2.23</v>
      </c>
      <c r="O190">
        <v>11.881188118811838</v>
      </c>
    </row>
    <row r="191" spans="1:15" ht="12.75">
      <c r="A191" t="s">
        <v>189</v>
      </c>
      <c r="E191">
        <v>0.38</v>
      </c>
      <c r="H191">
        <v>2.6</v>
      </c>
      <c r="I191">
        <v>3.15</v>
      </c>
      <c r="K191" s="18">
        <f>K182*3/12+K194*9/12</f>
        <v>2.235</v>
      </c>
      <c r="O191">
        <v>23.52941176470601</v>
      </c>
    </row>
    <row r="192" spans="1:15" ht="12.75">
      <c r="A192" t="s">
        <v>190</v>
      </c>
      <c r="E192">
        <v>0.38</v>
      </c>
      <c r="H192">
        <v>2.59</v>
      </c>
      <c r="I192">
        <v>3.17</v>
      </c>
      <c r="K192" s="18">
        <f>K182*2/12+K194*10/12</f>
        <v>2.24</v>
      </c>
      <c r="O192">
        <v>28.846153846153843</v>
      </c>
    </row>
    <row r="193" spans="1:15" ht="12.75">
      <c r="A193" t="s">
        <v>191</v>
      </c>
      <c r="E193">
        <v>0.38</v>
      </c>
      <c r="H193">
        <v>2.61</v>
      </c>
      <c r="I193">
        <v>3.17</v>
      </c>
      <c r="K193" s="18">
        <f>K182*1/12+K194*11/12</f>
        <v>2.245</v>
      </c>
      <c r="O193">
        <v>11.267605633802775</v>
      </c>
    </row>
    <row r="194" spans="1:15" ht="12.75">
      <c r="A194" t="s">
        <v>192</v>
      </c>
      <c r="E194">
        <v>0.38</v>
      </c>
      <c r="H194">
        <v>2.57</v>
      </c>
      <c r="I194">
        <v>3.13</v>
      </c>
      <c r="K194" s="18">
        <v>2.25</v>
      </c>
      <c r="O194">
        <v>-1.116279069767418</v>
      </c>
    </row>
    <row r="195" spans="1:15" ht="12.75">
      <c r="A195" t="s">
        <v>193</v>
      </c>
      <c r="E195">
        <v>0.38</v>
      </c>
      <c r="H195">
        <v>2.55</v>
      </c>
      <c r="I195">
        <v>3.12</v>
      </c>
      <c r="K195" s="18">
        <f>K194*11/12+K206*1/12</f>
        <v>2.265833333333333</v>
      </c>
      <c r="O195">
        <v>7.82122905027936</v>
      </c>
    </row>
    <row r="196" spans="1:15" ht="12.75">
      <c r="A196" t="s">
        <v>194</v>
      </c>
      <c r="E196">
        <v>0.38</v>
      </c>
      <c r="H196">
        <v>2.55</v>
      </c>
      <c r="I196">
        <v>3.15</v>
      </c>
      <c r="K196" s="18">
        <f>K194*10/12+K206*2/12</f>
        <v>2.2816666666666667</v>
      </c>
      <c r="O196">
        <v>21.09158186864009</v>
      </c>
    </row>
    <row r="197" spans="1:15" ht="12.75">
      <c r="A197" t="s">
        <v>195</v>
      </c>
      <c r="E197">
        <v>0.38</v>
      </c>
      <c r="H197">
        <v>2.53</v>
      </c>
      <c r="I197">
        <v>3.16</v>
      </c>
      <c r="K197" s="18">
        <f>K194*9/12+K206*3/12</f>
        <v>2.2975</v>
      </c>
      <c r="O197">
        <v>0</v>
      </c>
    </row>
    <row r="198" spans="1:15" ht="12.75">
      <c r="A198" t="s">
        <v>196</v>
      </c>
      <c r="E198">
        <v>0.38</v>
      </c>
      <c r="H198">
        <v>2.53</v>
      </c>
      <c r="I198">
        <v>3.17</v>
      </c>
      <c r="K198" s="18">
        <f>K194*8/12+K206*4/12</f>
        <v>2.3133333333333335</v>
      </c>
      <c r="O198">
        <v>-2.727272727272766</v>
      </c>
    </row>
    <row r="199" spans="1:15" ht="12.75">
      <c r="A199" t="s">
        <v>197</v>
      </c>
      <c r="E199">
        <v>0.38</v>
      </c>
      <c r="H199">
        <v>2.55</v>
      </c>
      <c r="I199">
        <v>3.21</v>
      </c>
      <c r="K199" s="18">
        <f>K194*7/12+K206*5/12</f>
        <v>2.3291666666666666</v>
      </c>
      <c r="O199">
        <v>7.107061503416802</v>
      </c>
    </row>
    <row r="200" spans="1:15" ht="12.75">
      <c r="A200" t="s">
        <v>198</v>
      </c>
      <c r="E200">
        <v>0.66</v>
      </c>
      <c r="H200">
        <v>2.55</v>
      </c>
      <c r="I200">
        <v>3.18</v>
      </c>
      <c r="K200" s="18">
        <f>K194*6/12+K206*6/12</f>
        <v>2.3449999999999998</v>
      </c>
      <c r="O200">
        <v>8.152173913043596</v>
      </c>
    </row>
    <row r="201" spans="1:15" ht="12.75">
      <c r="A201" t="s">
        <v>199</v>
      </c>
      <c r="E201">
        <v>0.75</v>
      </c>
      <c r="H201">
        <v>2.56</v>
      </c>
      <c r="I201">
        <v>3.17</v>
      </c>
      <c r="K201" s="18">
        <f>K194*5/12+K206*7/12</f>
        <v>2.360833333333333</v>
      </c>
      <c r="O201">
        <v>9.176788124156445</v>
      </c>
    </row>
    <row r="202" spans="1:15" ht="12.75">
      <c r="A202" t="s">
        <v>200</v>
      </c>
      <c r="E202">
        <v>0.8</v>
      </c>
      <c r="H202">
        <v>2.61</v>
      </c>
      <c r="I202">
        <v>3.23</v>
      </c>
      <c r="K202" s="18">
        <f>K194*4/12+K206*8/12</f>
        <v>2.376666666666667</v>
      </c>
      <c r="O202">
        <v>23.571428571428644</v>
      </c>
    </row>
    <row r="203" spans="1:15" ht="12.75">
      <c r="A203" t="s">
        <v>201</v>
      </c>
      <c r="E203">
        <v>0.85</v>
      </c>
      <c r="H203">
        <v>2.7</v>
      </c>
      <c r="I203">
        <v>3.35</v>
      </c>
      <c r="K203" s="18">
        <f>K194*3/12+K206*9/12</f>
        <v>2.3925</v>
      </c>
      <c r="O203">
        <v>3.6777583187390697</v>
      </c>
    </row>
    <row r="204" spans="1:15" ht="12.75">
      <c r="A204" t="s">
        <v>202</v>
      </c>
      <c r="E204">
        <v>0.92</v>
      </c>
      <c r="H204">
        <v>2.77</v>
      </c>
      <c r="I204">
        <v>3.44</v>
      </c>
      <c r="K204" s="18">
        <f>K194*2/12+K206*10/12</f>
        <v>2.408333333333333</v>
      </c>
      <c r="O204">
        <v>7.856831078131746</v>
      </c>
    </row>
    <row r="205" spans="1:15" ht="12.75">
      <c r="A205" t="s">
        <v>203</v>
      </c>
      <c r="E205">
        <v>0.95</v>
      </c>
      <c r="H205">
        <v>2.86</v>
      </c>
      <c r="I205">
        <v>3.52</v>
      </c>
      <c r="K205" s="18">
        <f>K194*1/12+K206*11/12</f>
        <v>2.424166666666667</v>
      </c>
      <c r="O205">
        <v>18.213356461405105</v>
      </c>
    </row>
    <row r="206" spans="1:15" ht="12.75">
      <c r="A206" t="s">
        <v>204</v>
      </c>
      <c r="E206">
        <v>0.97</v>
      </c>
      <c r="H206">
        <v>2.86</v>
      </c>
      <c r="I206">
        <v>3.52</v>
      </c>
      <c r="K206" s="18">
        <v>2.44</v>
      </c>
      <c r="O206">
        <v>13.840239214011085</v>
      </c>
    </row>
    <row r="207" spans="1:15" ht="12.75">
      <c r="A207" t="s">
        <v>205</v>
      </c>
      <c r="E207">
        <v>1</v>
      </c>
      <c r="H207">
        <v>2.85</v>
      </c>
      <c r="I207">
        <v>3.53</v>
      </c>
      <c r="K207" s="18">
        <f>K206*11/12+K218*1/12</f>
        <v>2.4291666666666667</v>
      </c>
      <c r="O207">
        <v>-0.506756756756656</v>
      </c>
    </row>
    <row r="208" spans="1:15" ht="12.75">
      <c r="A208" t="s">
        <v>206</v>
      </c>
      <c r="E208">
        <v>1</v>
      </c>
      <c r="H208">
        <v>2.83</v>
      </c>
      <c r="I208">
        <v>3.53</v>
      </c>
      <c r="K208" s="18">
        <f>K206*10/12+K218*2/12</f>
        <v>2.418333333333333</v>
      </c>
      <c r="O208">
        <v>-8.618504435995018</v>
      </c>
    </row>
    <row r="209" spans="1:15" ht="12.75">
      <c r="A209" t="s">
        <v>207</v>
      </c>
      <c r="E209">
        <v>1</v>
      </c>
      <c r="H209">
        <v>2.78</v>
      </c>
      <c r="I209">
        <v>3.47</v>
      </c>
      <c r="K209" s="18">
        <f>K206*9/12+K218*3/12</f>
        <v>2.4075</v>
      </c>
      <c r="O209">
        <v>16.34042553191491</v>
      </c>
    </row>
    <row r="210" spans="1:15" ht="12.75">
      <c r="A210" t="s">
        <v>208</v>
      </c>
      <c r="E210">
        <v>1</v>
      </c>
      <c r="H210">
        <v>2.76</v>
      </c>
      <c r="I210">
        <v>3.38</v>
      </c>
      <c r="K210" s="18">
        <f>K206*8/12+K218*4/12</f>
        <v>2.3966666666666665</v>
      </c>
      <c r="O210">
        <v>9.5717884130983</v>
      </c>
    </row>
    <row r="211" spans="1:15" ht="12.75">
      <c r="A211" t="s">
        <v>209</v>
      </c>
      <c r="E211">
        <v>1</v>
      </c>
      <c r="H211">
        <v>2.76</v>
      </c>
      <c r="I211">
        <v>3.34</v>
      </c>
      <c r="K211" s="18">
        <f>K206*7/12+K218*5/12</f>
        <v>2.3858333333333333</v>
      </c>
      <c r="O211">
        <v>6.997084548104807</v>
      </c>
    </row>
    <row r="212" spans="1:15" ht="12.75">
      <c r="A212" t="s">
        <v>210</v>
      </c>
      <c r="E212">
        <v>1</v>
      </c>
      <c r="H212">
        <v>2.81</v>
      </c>
      <c r="I212">
        <v>3.37</v>
      </c>
      <c r="K212" s="18">
        <f>K206*6/12+K218*6/12</f>
        <v>2.375</v>
      </c>
      <c r="O212">
        <v>12.422360248447205</v>
      </c>
    </row>
    <row r="213" spans="1:15" ht="12.75">
      <c r="A213" t="s">
        <v>211</v>
      </c>
      <c r="E213">
        <v>1.06</v>
      </c>
      <c r="H213">
        <v>2.84</v>
      </c>
      <c r="I213">
        <v>3.44</v>
      </c>
      <c r="K213" s="18">
        <f>K206*5/12+K218*7/12</f>
        <v>2.3641666666666667</v>
      </c>
      <c r="O213">
        <v>1.4754098360656298</v>
      </c>
    </row>
    <row r="214" spans="1:15" ht="12.75">
      <c r="A214" t="s">
        <v>212</v>
      </c>
      <c r="E214">
        <v>1.09</v>
      </c>
      <c r="H214">
        <v>2.84</v>
      </c>
      <c r="I214">
        <v>3.45</v>
      </c>
      <c r="K214" s="18">
        <f>K206*4/12+K218*8/12</f>
        <v>2.3533333333333335</v>
      </c>
      <c r="O214">
        <v>-3.4383954154727934</v>
      </c>
    </row>
    <row r="215" spans="1:15" ht="12.75">
      <c r="A215" t="s">
        <v>213</v>
      </c>
      <c r="E215">
        <v>1.12</v>
      </c>
      <c r="H215">
        <v>2.84</v>
      </c>
      <c r="I215">
        <v>3.5</v>
      </c>
      <c r="K215" s="18">
        <f>K206*3/12+K218*9/12</f>
        <v>2.3425</v>
      </c>
      <c r="O215">
        <v>-2.4630541871921534</v>
      </c>
    </row>
    <row r="216" spans="1:15" ht="12.75">
      <c r="A216" t="s">
        <v>214</v>
      </c>
      <c r="E216">
        <v>1.14</v>
      </c>
      <c r="H216">
        <v>2.84</v>
      </c>
      <c r="I216">
        <v>3.53</v>
      </c>
      <c r="K216" s="18">
        <f>K206*2/12+K218*10/12</f>
        <v>2.3316666666666666</v>
      </c>
      <c r="O216">
        <v>-7.404360345536746</v>
      </c>
    </row>
    <row r="217" spans="1:15" ht="12.75">
      <c r="A217" t="s">
        <v>215</v>
      </c>
      <c r="E217">
        <v>1.16</v>
      </c>
      <c r="H217">
        <v>2.79</v>
      </c>
      <c r="I217">
        <v>3.53</v>
      </c>
      <c r="K217" s="18">
        <f>K206*1/12+K218*11/12</f>
        <v>2.3208333333333333</v>
      </c>
      <c r="O217">
        <v>-5.463576158940369</v>
      </c>
    </row>
    <row r="218" spans="1:15" ht="12.75">
      <c r="A218" t="s">
        <v>216</v>
      </c>
      <c r="E218">
        <v>1.17</v>
      </c>
      <c r="F218">
        <v>2</v>
      </c>
      <c r="H218">
        <v>2.71</v>
      </c>
      <c r="I218">
        <v>3.46</v>
      </c>
      <c r="K218" s="18">
        <v>2.31</v>
      </c>
      <c r="O218">
        <v>-1.9958419958419533</v>
      </c>
    </row>
    <row r="219" spans="1:15" ht="12.75">
      <c r="A219" t="s">
        <v>217</v>
      </c>
      <c r="E219">
        <v>1.17</v>
      </c>
      <c r="F219">
        <v>2</v>
      </c>
      <c r="H219">
        <v>2.71</v>
      </c>
      <c r="I219">
        <v>3.45</v>
      </c>
      <c r="K219" s="18">
        <f>K218*11/12+K230*1/12</f>
        <v>2.3108333333333335</v>
      </c>
      <c r="O219">
        <v>-4.997917534360754</v>
      </c>
    </row>
    <row r="220" spans="1:15" ht="12.75">
      <c r="A220" t="s">
        <v>218</v>
      </c>
      <c r="E220">
        <v>1.17</v>
      </c>
      <c r="F220">
        <v>2</v>
      </c>
      <c r="H220">
        <v>2.7</v>
      </c>
      <c r="I220">
        <v>3.47</v>
      </c>
      <c r="K220" s="18">
        <f>K218*10/12+K230*2/12</f>
        <v>2.3116666666666665</v>
      </c>
      <c r="O220">
        <v>0</v>
      </c>
    </row>
    <row r="221" spans="1:15" ht="12.75">
      <c r="A221" t="s">
        <v>219</v>
      </c>
      <c r="E221">
        <v>1.17</v>
      </c>
      <c r="F221">
        <v>2</v>
      </c>
      <c r="H221">
        <v>2.7</v>
      </c>
      <c r="I221">
        <v>3.45</v>
      </c>
      <c r="K221" s="18">
        <f>K218*9/12+K230*3/12</f>
        <v>2.3125</v>
      </c>
      <c r="O221">
        <v>0.5018820577165151</v>
      </c>
    </row>
    <row r="222" spans="1:15" ht="12.75">
      <c r="A222" t="s">
        <v>220</v>
      </c>
      <c r="E222">
        <v>1.17</v>
      </c>
      <c r="F222">
        <v>2</v>
      </c>
      <c r="H222">
        <v>2.71</v>
      </c>
      <c r="I222">
        <v>3.45</v>
      </c>
      <c r="K222" s="18">
        <f>K218*8/12+K230*4/12</f>
        <v>2.3133333333333335</v>
      </c>
      <c r="O222">
        <v>-0.501672240802754</v>
      </c>
    </row>
    <row r="223" spans="1:15" ht="12.75">
      <c r="A223" t="s">
        <v>221</v>
      </c>
      <c r="E223">
        <v>1.17</v>
      </c>
      <c r="F223">
        <v>2</v>
      </c>
      <c r="H223">
        <v>2.71</v>
      </c>
      <c r="I223">
        <v>3.47</v>
      </c>
      <c r="K223" s="18">
        <f>K218*7/12+K230*5/12</f>
        <v>2.314166666666667</v>
      </c>
      <c r="O223">
        <v>0.5018820577165151</v>
      </c>
    </row>
    <row r="224" spans="1:15" ht="12.75">
      <c r="A224" t="s">
        <v>222</v>
      </c>
      <c r="E224">
        <v>1.02</v>
      </c>
      <c r="F224">
        <v>2</v>
      </c>
      <c r="H224">
        <v>2.67</v>
      </c>
      <c r="I224">
        <v>3.46</v>
      </c>
      <c r="K224" s="18">
        <f>K218*6/12+K230*6/12</f>
        <v>2.315</v>
      </c>
      <c r="O224">
        <v>-11.036789297658983</v>
      </c>
    </row>
    <row r="225" spans="1:15" ht="12.75">
      <c r="A225" t="s">
        <v>223</v>
      </c>
      <c r="E225">
        <v>1.04</v>
      </c>
      <c r="F225">
        <v>2</v>
      </c>
      <c r="H225">
        <v>2.62</v>
      </c>
      <c r="I225">
        <v>3.4</v>
      </c>
      <c r="K225" s="18">
        <f>K218*5/12+K230*7/12</f>
        <v>2.3158333333333334</v>
      </c>
      <c r="O225">
        <v>0</v>
      </c>
    </row>
    <row r="226" spans="1:15" ht="12.75">
      <c r="A226" t="s">
        <v>224</v>
      </c>
      <c r="E226">
        <v>1.07</v>
      </c>
      <c r="F226">
        <v>2</v>
      </c>
      <c r="H226">
        <v>2.6</v>
      </c>
      <c r="I226">
        <v>3.37</v>
      </c>
      <c r="K226" s="18">
        <f>K218*4/12+K230*8/12</f>
        <v>2.3166666666666664</v>
      </c>
      <c r="O226">
        <v>2.5316455696202897</v>
      </c>
    </row>
    <row r="227" spans="1:15" ht="12.75">
      <c r="A227" t="s">
        <v>225</v>
      </c>
      <c r="E227">
        <v>1.05</v>
      </c>
      <c r="F227">
        <v>2</v>
      </c>
      <c r="H227">
        <v>2.61</v>
      </c>
      <c r="I227">
        <v>3.36</v>
      </c>
      <c r="K227" s="18">
        <f>K218*3/12+K230*9/12</f>
        <v>2.3175</v>
      </c>
      <c r="O227">
        <v>-4.042105263157809</v>
      </c>
    </row>
    <row r="228" spans="1:15" ht="12.75">
      <c r="A228" t="s">
        <v>226</v>
      </c>
      <c r="E228">
        <v>1.08</v>
      </c>
      <c r="F228">
        <v>2</v>
      </c>
      <c r="H228">
        <v>2.6</v>
      </c>
      <c r="I228">
        <v>3.35</v>
      </c>
      <c r="K228" s="18">
        <f>K218*2/12+K230*10/12</f>
        <v>2.3183333333333334</v>
      </c>
      <c r="O228">
        <v>1.5209125475283944</v>
      </c>
    </row>
    <row r="229" spans="1:15" ht="12.75">
      <c r="A229" t="s">
        <v>227</v>
      </c>
      <c r="E229">
        <v>1.1</v>
      </c>
      <c r="F229">
        <v>2</v>
      </c>
      <c r="H229">
        <v>2.58</v>
      </c>
      <c r="I229">
        <v>3.31</v>
      </c>
      <c r="K229" s="18">
        <f>K218*1/12+K230*11/12</f>
        <v>2.3191666666666664</v>
      </c>
      <c r="O229">
        <v>-4.556962025316449</v>
      </c>
    </row>
    <row r="230" spans="1:15" ht="12.75">
      <c r="A230" t="s">
        <v>228</v>
      </c>
      <c r="E230">
        <v>1.07</v>
      </c>
      <c r="F230">
        <v>2</v>
      </c>
      <c r="H230">
        <v>2.57</v>
      </c>
      <c r="I230">
        <v>3.24</v>
      </c>
      <c r="K230" s="18">
        <v>2.32</v>
      </c>
      <c r="L230">
        <v>1.5</v>
      </c>
      <c r="O230">
        <v>-5.082592121982102</v>
      </c>
    </row>
    <row r="231" spans="1:15" ht="12.75">
      <c r="A231" t="s">
        <v>229</v>
      </c>
      <c r="E231">
        <v>1.12</v>
      </c>
      <c r="F231">
        <v>2</v>
      </c>
      <c r="H231">
        <v>2.58</v>
      </c>
      <c r="I231">
        <v>3.24</v>
      </c>
      <c r="K231" s="18">
        <f>K230*11/12+K242*1/12</f>
        <v>2.3408333333333333</v>
      </c>
      <c r="L231">
        <v>1.5</v>
      </c>
      <c r="O231">
        <v>5.104210974053485</v>
      </c>
    </row>
    <row r="232" spans="1:15" ht="12.75">
      <c r="A232" t="s">
        <v>230</v>
      </c>
      <c r="E232">
        <v>1.12</v>
      </c>
      <c r="F232">
        <v>2</v>
      </c>
      <c r="H232">
        <v>2.58</v>
      </c>
      <c r="I232">
        <v>3.24</v>
      </c>
      <c r="K232" s="18">
        <f>K230*10/12+K242*2/12</f>
        <v>2.361666666666667</v>
      </c>
      <c r="L232">
        <v>1.5</v>
      </c>
      <c r="O232">
        <v>1.5247776365947212</v>
      </c>
    </row>
    <row r="233" spans="1:15" ht="12.75">
      <c r="A233" t="s">
        <v>231</v>
      </c>
      <c r="E233">
        <v>1.15</v>
      </c>
      <c r="F233">
        <v>2</v>
      </c>
      <c r="H233">
        <v>2.6</v>
      </c>
      <c r="I233">
        <v>3.23</v>
      </c>
      <c r="K233" s="18">
        <f>K230*9/12+K242*3/12</f>
        <v>2.3825</v>
      </c>
      <c r="L233">
        <v>1.5</v>
      </c>
      <c r="O233">
        <v>0.5076142131978686</v>
      </c>
    </row>
    <row r="234" spans="1:15" ht="12.75">
      <c r="A234" t="s">
        <v>232</v>
      </c>
      <c r="E234">
        <v>1.16</v>
      </c>
      <c r="F234">
        <v>2</v>
      </c>
      <c r="H234">
        <v>2.61</v>
      </c>
      <c r="I234">
        <v>3.25</v>
      </c>
      <c r="K234" s="18">
        <f>K230*8/12+K242*4/12</f>
        <v>2.4033333333333333</v>
      </c>
      <c r="L234">
        <v>1.5</v>
      </c>
      <c r="O234">
        <v>6.088794926004279</v>
      </c>
    </row>
    <row r="235" spans="1:15" ht="12.75">
      <c r="A235" t="s">
        <v>233</v>
      </c>
      <c r="E235">
        <v>1.15</v>
      </c>
      <c r="F235">
        <v>2</v>
      </c>
      <c r="H235">
        <v>2.62</v>
      </c>
      <c r="I235">
        <v>3.28</v>
      </c>
      <c r="K235" s="18">
        <f>K230*7/12+K242*5/12</f>
        <v>2.4241666666666664</v>
      </c>
      <c r="L235">
        <v>1.5</v>
      </c>
      <c r="O235">
        <v>5.553218342448436</v>
      </c>
    </row>
    <row r="236" spans="1:15" ht="12.75">
      <c r="A236" t="s">
        <v>234</v>
      </c>
      <c r="E236">
        <v>1.16</v>
      </c>
      <c r="F236">
        <v>2</v>
      </c>
      <c r="H236">
        <v>2.65</v>
      </c>
      <c r="I236">
        <v>3.32</v>
      </c>
      <c r="K236" s="18">
        <f>K230*6/12+K242*6/12</f>
        <v>2.445</v>
      </c>
      <c r="L236">
        <v>1.5</v>
      </c>
      <c r="O236">
        <v>9.547738693467402</v>
      </c>
    </row>
    <row r="237" spans="1:15" ht="12.75">
      <c r="A237" t="s">
        <v>235</v>
      </c>
      <c r="E237">
        <v>1.2</v>
      </c>
      <c r="F237">
        <v>2</v>
      </c>
      <c r="H237">
        <v>2.61</v>
      </c>
      <c r="I237">
        <v>3.23</v>
      </c>
      <c r="K237" s="18">
        <f>K230*5/12+K242*7/12</f>
        <v>2.4658333333333333</v>
      </c>
      <c r="L237">
        <v>1.59</v>
      </c>
      <c r="O237">
        <v>6.481096800997041</v>
      </c>
    </row>
    <row r="238" spans="1:15" ht="12.75">
      <c r="A238" t="s">
        <v>236</v>
      </c>
      <c r="E238">
        <v>1.3</v>
      </c>
      <c r="F238">
        <v>2.08</v>
      </c>
      <c r="H238">
        <v>2.64</v>
      </c>
      <c r="I238">
        <v>3.21</v>
      </c>
      <c r="K238" s="18">
        <f>K230*4/12+K242*8/12</f>
        <v>2.4866666666666664</v>
      </c>
      <c r="L238">
        <v>1.75</v>
      </c>
      <c r="O238">
        <v>6.942148760330608</v>
      </c>
    </row>
    <row r="239" spans="1:15" ht="12.75">
      <c r="A239" t="s">
        <v>237</v>
      </c>
      <c r="E239">
        <v>1.31</v>
      </c>
      <c r="F239">
        <v>2.25</v>
      </c>
      <c r="H239">
        <v>2.67</v>
      </c>
      <c r="I239">
        <v>3.22</v>
      </c>
      <c r="K239" s="18">
        <f>K230*3/12+K242*9/12</f>
        <v>2.5075</v>
      </c>
      <c r="L239">
        <v>1.75</v>
      </c>
      <c r="O239">
        <v>7.888249794576835</v>
      </c>
    </row>
    <row r="240" spans="1:15" ht="12.75">
      <c r="A240" t="s">
        <v>238</v>
      </c>
      <c r="E240">
        <v>1.36</v>
      </c>
      <c r="F240">
        <v>2.25</v>
      </c>
      <c r="H240">
        <v>2.67</v>
      </c>
      <c r="I240">
        <v>3.22</v>
      </c>
      <c r="K240" s="18">
        <f>K230*2/12+K242*10/12</f>
        <v>2.5283333333333333</v>
      </c>
      <c r="L240">
        <v>1.75</v>
      </c>
      <c r="O240">
        <v>4.897959183673539</v>
      </c>
    </row>
    <row r="241" spans="1:15" ht="12.75">
      <c r="A241" t="s">
        <v>239</v>
      </c>
      <c r="E241">
        <v>1.34</v>
      </c>
      <c r="F241">
        <v>2.25</v>
      </c>
      <c r="H241">
        <v>2.67</v>
      </c>
      <c r="I241">
        <v>3.2</v>
      </c>
      <c r="K241" s="18">
        <f>K230*1/12+K242*11/12</f>
        <v>2.549166666666667</v>
      </c>
      <c r="L241">
        <v>1.75</v>
      </c>
      <c r="O241">
        <v>18.536585365853607</v>
      </c>
    </row>
    <row r="242" spans="1:15" ht="12.75">
      <c r="A242" t="s">
        <v>240</v>
      </c>
      <c r="E242">
        <v>1.34</v>
      </c>
      <c r="F242">
        <v>2.44</v>
      </c>
      <c r="H242">
        <v>2.66</v>
      </c>
      <c r="I242">
        <v>3.17</v>
      </c>
      <c r="K242" s="18">
        <v>2.57</v>
      </c>
      <c r="L242">
        <v>1.75</v>
      </c>
      <c r="O242">
        <v>19.2153722978382</v>
      </c>
    </row>
    <row r="243" spans="1:15" ht="12.75">
      <c r="A243" t="s">
        <v>241</v>
      </c>
      <c r="E243">
        <v>1.36</v>
      </c>
      <c r="F243">
        <v>2.5</v>
      </c>
      <c r="H243">
        <v>2.66</v>
      </c>
      <c r="I243">
        <v>3.16</v>
      </c>
      <c r="K243" s="18">
        <f>K242*11/12+K254*1/12</f>
        <v>2.5791666666666666</v>
      </c>
      <c r="L243">
        <v>1.75</v>
      </c>
      <c r="O243">
        <v>21.276595744680822</v>
      </c>
    </row>
    <row r="244" spans="1:15" ht="12.75">
      <c r="A244" t="s">
        <v>242</v>
      </c>
      <c r="E244">
        <v>1.4</v>
      </c>
      <c r="F244">
        <v>2.5</v>
      </c>
      <c r="H244">
        <v>2.78</v>
      </c>
      <c r="I244">
        <v>3.23</v>
      </c>
      <c r="K244" s="18">
        <f>K242*10/12+K254*2/12</f>
        <v>2.5883333333333334</v>
      </c>
      <c r="L244">
        <v>1.75</v>
      </c>
      <c r="O244">
        <v>2.3228803716608923</v>
      </c>
    </row>
    <row r="245" spans="1:15" ht="12.75">
      <c r="A245" t="s">
        <v>243</v>
      </c>
      <c r="E245">
        <v>1.47</v>
      </c>
      <c r="F245">
        <v>2.5</v>
      </c>
      <c r="H245">
        <v>2.87</v>
      </c>
      <c r="I245">
        <v>3.35</v>
      </c>
      <c r="K245" s="18">
        <f>K242*9/12+K254*3/12</f>
        <v>2.5975</v>
      </c>
      <c r="L245">
        <v>1.75</v>
      </c>
      <c r="O245">
        <v>1.8547140649151177</v>
      </c>
    </row>
    <row r="246" spans="1:15" ht="12.75">
      <c r="A246" t="s">
        <v>244</v>
      </c>
      <c r="E246">
        <v>1.55</v>
      </c>
      <c r="F246">
        <v>2.5</v>
      </c>
      <c r="H246">
        <v>2.89</v>
      </c>
      <c r="I246">
        <v>3.4</v>
      </c>
      <c r="K246" s="18">
        <f>K242*8/12+K254*4/12</f>
        <v>2.6066666666666665</v>
      </c>
      <c r="L246">
        <v>1.75</v>
      </c>
      <c r="O246">
        <v>3.2407407407405895</v>
      </c>
    </row>
    <row r="247" spans="1:15" ht="12.75">
      <c r="A247" t="s">
        <v>245</v>
      </c>
      <c r="E247">
        <v>1.45</v>
      </c>
      <c r="F247">
        <v>2.5</v>
      </c>
      <c r="H247">
        <v>2.94</v>
      </c>
      <c r="I247">
        <v>3.49</v>
      </c>
      <c r="K247" s="18">
        <f>K242*7/12+K254*5/12</f>
        <v>2.6158333333333332</v>
      </c>
      <c r="L247">
        <v>1.75</v>
      </c>
      <c r="O247">
        <v>-2.770296267795247</v>
      </c>
    </row>
    <row r="248" spans="1:15" ht="12.75">
      <c r="A248" t="s">
        <v>246</v>
      </c>
      <c r="E248">
        <v>1.56</v>
      </c>
      <c r="F248">
        <v>2.5</v>
      </c>
      <c r="H248">
        <v>2.94</v>
      </c>
      <c r="I248">
        <v>3.53</v>
      </c>
      <c r="K248" s="18">
        <f>K242*6/12+K254*6/12</f>
        <v>2.625</v>
      </c>
      <c r="L248">
        <v>1.75</v>
      </c>
      <c r="O248">
        <v>-0.9255688391823944</v>
      </c>
    </row>
    <row r="249" spans="1:15" ht="12.75">
      <c r="A249" t="s">
        <v>247</v>
      </c>
      <c r="E249">
        <v>1.62</v>
      </c>
      <c r="F249">
        <v>2.5</v>
      </c>
      <c r="H249">
        <v>2.88</v>
      </c>
      <c r="I249">
        <v>3.5</v>
      </c>
      <c r="K249" s="18">
        <f>K242*5/12+K254*7/12</f>
        <v>2.6341666666666668</v>
      </c>
      <c r="L249">
        <v>1.75</v>
      </c>
      <c r="O249">
        <v>-2.3157082207642166</v>
      </c>
    </row>
    <row r="250" spans="1:15" ht="12.75">
      <c r="A250" t="s">
        <v>248</v>
      </c>
      <c r="E250">
        <v>1.63</v>
      </c>
      <c r="F250">
        <v>2.5</v>
      </c>
      <c r="H250">
        <v>2.84</v>
      </c>
      <c r="I250">
        <v>3.46</v>
      </c>
      <c r="K250" s="18">
        <f>K242*4/12+K254*8/12</f>
        <v>2.6433333333333335</v>
      </c>
      <c r="L250">
        <v>1.75</v>
      </c>
      <c r="O250">
        <v>7.888631090487317</v>
      </c>
    </row>
    <row r="251" spans="1:15" ht="12.75">
      <c r="A251" t="s">
        <v>249</v>
      </c>
      <c r="E251">
        <v>1.54</v>
      </c>
      <c r="F251">
        <v>2.62</v>
      </c>
      <c r="H251">
        <v>2.89</v>
      </c>
      <c r="I251">
        <v>3.5</v>
      </c>
      <c r="K251" s="18">
        <f>K242*3/12+K254*9/12</f>
        <v>2.6525000000000003</v>
      </c>
      <c r="L251">
        <v>1.75</v>
      </c>
      <c r="O251">
        <v>5.993084902036067</v>
      </c>
    </row>
    <row r="252" spans="1:15" ht="12.75">
      <c r="A252" t="s">
        <v>250</v>
      </c>
      <c r="E252">
        <v>1.56</v>
      </c>
      <c r="F252">
        <v>2.75</v>
      </c>
      <c r="H252">
        <v>2.96</v>
      </c>
      <c r="I252">
        <v>3.56</v>
      </c>
      <c r="K252" s="18">
        <f>K242*2/12+K254*10/12</f>
        <v>2.6616666666666666</v>
      </c>
      <c r="L252">
        <v>1.75</v>
      </c>
      <c r="O252">
        <v>7.339449541284409</v>
      </c>
    </row>
    <row r="253" spans="1:15" ht="12.75">
      <c r="A253" t="s">
        <v>251</v>
      </c>
      <c r="E253">
        <v>1.73</v>
      </c>
      <c r="F253">
        <v>2.85</v>
      </c>
      <c r="H253">
        <v>3.01</v>
      </c>
      <c r="I253">
        <v>3.61</v>
      </c>
      <c r="K253" s="18">
        <f>K242*1/12+K254*11/12</f>
        <v>2.6708333333333334</v>
      </c>
      <c r="L253">
        <v>1.75</v>
      </c>
      <c r="O253">
        <v>6.838905775075924</v>
      </c>
    </row>
    <row r="254" spans="1:15" ht="12.75">
      <c r="A254" t="s">
        <v>252</v>
      </c>
      <c r="E254">
        <v>1.57</v>
      </c>
      <c r="F254">
        <v>3</v>
      </c>
      <c r="H254">
        <v>2.98</v>
      </c>
      <c r="I254">
        <v>3.59</v>
      </c>
      <c r="K254" s="18">
        <v>2.68</v>
      </c>
      <c r="L254">
        <v>1.75</v>
      </c>
      <c r="O254">
        <v>-0.9066868152625421</v>
      </c>
    </row>
    <row r="255" spans="1:15" ht="12.75">
      <c r="A255" t="s">
        <v>253</v>
      </c>
      <c r="E255">
        <v>1.54</v>
      </c>
      <c r="F255">
        <v>3</v>
      </c>
      <c r="H255">
        <v>2.93</v>
      </c>
      <c r="I255">
        <v>3.53</v>
      </c>
      <c r="K255" s="18">
        <f>K254*11/12+K266*1/12</f>
        <v>2.6925</v>
      </c>
      <c r="L255">
        <v>1.75</v>
      </c>
      <c r="O255">
        <v>-1.8147448015122487</v>
      </c>
    </row>
    <row r="256" spans="1:15" ht="12.75">
      <c r="A256" t="s">
        <v>254</v>
      </c>
      <c r="E256">
        <v>1.59</v>
      </c>
      <c r="F256">
        <v>3</v>
      </c>
      <c r="H256">
        <v>2.96</v>
      </c>
      <c r="I256">
        <v>3.51</v>
      </c>
      <c r="K256" s="18">
        <f>K254*10/12+K266*2/12</f>
        <v>2.705</v>
      </c>
      <c r="L256">
        <v>1.75</v>
      </c>
      <c r="O256">
        <v>-0.9087466868610181</v>
      </c>
    </row>
    <row r="257" spans="1:15" ht="12.75">
      <c r="A257" t="s">
        <v>255</v>
      </c>
      <c r="E257">
        <v>1.57</v>
      </c>
      <c r="F257">
        <v>3</v>
      </c>
      <c r="H257">
        <v>2.93</v>
      </c>
      <c r="I257">
        <v>3.5</v>
      </c>
      <c r="K257" s="18">
        <f>K254*9/12+K266*3/12</f>
        <v>2.7175000000000002</v>
      </c>
      <c r="L257">
        <v>1.75</v>
      </c>
      <c r="O257">
        <v>3.1830238726790583</v>
      </c>
    </row>
    <row r="258" spans="1:15" ht="12.75">
      <c r="A258" t="s">
        <v>256</v>
      </c>
      <c r="E258">
        <v>1.67</v>
      </c>
      <c r="F258">
        <v>3</v>
      </c>
      <c r="H258">
        <v>2.93</v>
      </c>
      <c r="I258">
        <v>3.49</v>
      </c>
      <c r="K258" s="18">
        <f>K254*8/12+K266*4/12</f>
        <v>2.7300000000000004</v>
      </c>
      <c r="L258">
        <v>1.75</v>
      </c>
      <c r="O258">
        <v>0.45351473922893476</v>
      </c>
    </row>
    <row r="259" spans="1:15" ht="12.75">
      <c r="A259" t="s">
        <v>257</v>
      </c>
      <c r="E259">
        <v>1.7</v>
      </c>
      <c r="F259">
        <v>3</v>
      </c>
      <c r="H259">
        <v>2.94</v>
      </c>
      <c r="I259">
        <v>3.5</v>
      </c>
      <c r="K259" s="18">
        <f>K254*7/12+K266*5/12</f>
        <v>2.7425</v>
      </c>
      <c r="L259">
        <v>1.75</v>
      </c>
      <c r="O259">
        <v>2.7200604457877873</v>
      </c>
    </row>
    <row r="260" spans="1:15" ht="12.75">
      <c r="A260" t="s">
        <v>258</v>
      </c>
      <c r="E260">
        <v>1.81</v>
      </c>
      <c r="F260">
        <v>3</v>
      </c>
      <c r="H260">
        <v>2.95</v>
      </c>
      <c r="I260">
        <v>3.5</v>
      </c>
      <c r="K260" s="18">
        <f>K254*6/12+K266*6/12</f>
        <v>2.755</v>
      </c>
      <c r="L260">
        <v>1.75</v>
      </c>
      <c r="O260">
        <v>6.78477195627585</v>
      </c>
    </row>
    <row r="261" spans="1:15" ht="12.75">
      <c r="A261" t="s">
        <v>259</v>
      </c>
      <c r="E261">
        <v>1.83</v>
      </c>
      <c r="F261">
        <v>3</v>
      </c>
      <c r="H261">
        <v>2.94</v>
      </c>
      <c r="I261">
        <v>3.51</v>
      </c>
      <c r="K261" s="18">
        <f>K254*5/12+K266*7/12</f>
        <v>2.7675</v>
      </c>
      <c r="L261">
        <v>1.75</v>
      </c>
      <c r="O261">
        <v>0.44977511244384843</v>
      </c>
    </row>
    <row r="262" spans="1:15" ht="12.75">
      <c r="A262" t="s">
        <v>260</v>
      </c>
      <c r="E262">
        <v>1.71</v>
      </c>
      <c r="F262">
        <v>3</v>
      </c>
      <c r="H262">
        <v>2.95</v>
      </c>
      <c r="I262">
        <v>3.52</v>
      </c>
      <c r="K262" s="18">
        <f>K254*4/12+K266*8/12</f>
        <v>2.7800000000000002</v>
      </c>
      <c r="L262">
        <v>1.75</v>
      </c>
      <c r="O262">
        <v>-2.697639565380394</v>
      </c>
    </row>
    <row r="263" spans="1:15" ht="12.75">
      <c r="A263" t="s">
        <v>261</v>
      </c>
      <c r="E263">
        <v>1.74</v>
      </c>
      <c r="F263">
        <v>3</v>
      </c>
      <c r="H263">
        <v>3.01</v>
      </c>
      <c r="I263">
        <v>3.54</v>
      </c>
      <c r="K263" s="18">
        <f>K254*3/12+K266*9/12</f>
        <v>2.7925</v>
      </c>
      <c r="L263">
        <v>1.75</v>
      </c>
      <c r="O263">
        <v>2.7037176117162125</v>
      </c>
    </row>
    <row r="264" spans="1:15" ht="12.75">
      <c r="A264" t="s">
        <v>262</v>
      </c>
      <c r="E264">
        <v>1.85</v>
      </c>
      <c r="F264">
        <v>3</v>
      </c>
      <c r="H264">
        <v>2.98</v>
      </c>
      <c r="I264">
        <v>3.53</v>
      </c>
      <c r="K264" s="18">
        <f>K254*2/12+K266*10/12</f>
        <v>2.805</v>
      </c>
      <c r="L264">
        <v>1.75</v>
      </c>
      <c r="O264">
        <v>0</v>
      </c>
    </row>
    <row r="265" spans="1:15" ht="12.75">
      <c r="A265" t="s">
        <v>263</v>
      </c>
      <c r="E265">
        <v>2.09</v>
      </c>
      <c r="F265">
        <v>3</v>
      </c>
      <c r="H265">
        <v>2.97</v>
      </c>
      <c r="I265">
        <v>3.51</v>
      </c>
      <c r="K265" s="18">
        <f>K254*1/12+K266*11/12</f>
        <v>2.8175</v>
      </c>
      <c r="L265">
        <v>1.75</v>
      </c>
      <c r="O265">
        <v>0.8992131884600782</v>
      </c>
    </row>
    <row r="266" spans="1:15" ht="12.75">
      <c r="A266" t="s">
        <v>264</v>
      </c>
      <c r="E266">
        <v>1.96</v>
      </c>
      <c r="F266">
        <v>3</v>
      </c>
      <c r="H266">
        <v>3.02</v>
      </c>
      <c r="I266">
        <v>3.51</v>
      </c>
      <c r="K266" s="18">
        <v>2.83</v>
      </c>
      <c r="L266">
        <v>1.88</v>
      </c>
      <c r="O266">
        <v>-3.1448895544739925</v>
      </c>
    </row>
    <row r="267" spans="1:15" ht="12.75">
      <c r="A267" t="s">
        <v>265</v>
      </c>
      <c r="E267">
        <v>1.97</v>
      </c>
      <c r="F267">
        <v>3</v>
      </c>
      <c r="H267">
        <v>3.07</v>
      </c>
      <c r="I267">
        <v>3.53</v>
      </c>
      <c r="K267" s="18">
        <v>2.8008333333333333</v>
      </c>
      <c r="L267">
        <v>2</v>
      </c>
      <c r="O267">
        <v>-2.252252252252284</v>
      </c>
    </row>
    <row r="268" spans="1:15" ht="12.75">
      <c r="A268" t="s">
        <v>266</v>
      </c>
      <c r="E268">
        <v>2.01</v>
      </c>
      <c r="F268">
        <v>3</v>
      </c>
      <c r="H268">
        <v>3.12</v>
      </c>
      <c r="I268">
        <v>3.57</v>
      </c>
      <c r="K268" s="18">
        <v>2.7716666666666665</v>
      </c>
      <c r="L268">
        <v>2</v>
      </c>
      <c r="O268">
        <v>1.8051899210229025</v>
      </c>
    </row>
    <row r="269" spans="1:15" ht="12.75">
      <c r="A269" t="s">
        <v>267</v>
      </c>
      <c r="E269">
        <v>2.19</v>
      </c>
      <c r="F269">
        <v>3.03</v>
      </c>
      <c r="G269">
        <v>2.36</v>
      </c>
      <c r="H269">
        <v>3.23</v>
      </c>
      <c r="I269">
        <v>3.65</v>
      </c>
      <c r="K269" s="18">
        <v>2.83</v>
      </c>
      <c r="L269">
        <v>2</v>
      </c>
      <c r="O269">
        <v>2.7037176117162125</v>
      </c>
    </row>
    <row r="270" spans="1:15" ht="12.75">
      <c r="A270" t="s">
        <v>268</v>
      </c>
      <c r="E270">
        <v>2.16</v>
      </c>
      <c r="F270">
        <v>3.25</v>
      </c>
      <c r="G270">
        <v>2.48</v>
      </c>
      <c r="H270">
        <v>3.34</v>
      </c>
      <c r="I270">
        <v>3.78</v>
      </c>
      <c r="K270" s="18">
        <v>3.05</v>
      </c>
      <c r="L270">
        <v>2</v>
      </c>
      <c r="O270">
        <v>0.4496065942299593</v>
      </c>
    </row>
    <row r="271" spans="1:15" ht="12.75">
      <c r="A271" t="s">
        <v>269</v>
      </c>
      <c r="E271">
        <v>2.11</v>
      </c>
      <c r="F271">
        <v>3.25</v>
      </c>
      <c r="G271">
        <v>2.45</v>
      </c>
      <c r="H271">
        <v>3.4</v>
      </c>
      <c r="I271">
        <v>3.86</v>
      </c>
      <c r="K271" s="18">
        <v>3.11</v>
      </c>
      <c r="L271">
        <v>2</v>
      </c>
      <c r="O271">
        <v>3.1460674157303496</v>
      </c>
    </row>
    <row r="272" spans="1:15" ht="12.75">
      <c r="A272" t="s">
        <v>270</v>
      </c>
      <c r="E272">
        <v>2.04</v>
      </c>
      <c r="F272">
        <v>3.25</v>
      </c>
      <c r="G272">
        <v>2.38</v>
      </c>
      <c r="H272">
        <v>3.28</v>
      </c>
      <c r="I272">
        <v>3.86</v>
      </c>
      <c r="K272" s="18">
        <v>2.93</v>
      </c>
      <c r="L272">
        <v>2</v>
      </c>
      <c r="O272">
        <v>0.8965259618976276</v>
      </c>
    </row>
    <row r="273" spans="1:15" ht="12.75">
      <c r="A273" t="s">
        <v>271</v>
      </c>
      <c r="E273">
        <v>2.04</v>
      </c>
      <c r="F273">
        <v>3.25</v>
      </c>
      <c r="G273">
        <v>2.28</v>
      </c>
      <c r="H273">
        <v>3.24</v>
      </c>
      <c r="I273">
        <v>3.85</v>
      </c>
      <c r="K273" s="18">
        <v>2.95</v>
      </c>
      <c r="L273">
        <v>2</v>
      </c>
      <c r="O273">
        <v>2.687569988801894</v>
      </c>
    </row>
    <row r="274" spans="1:15" ht="12.75">
      <c r="A274" t="s">
        <v>272</v>
      </c>
      <c r="E274">
        <v>1.79</v>
      </c>
      <c r="F274">
        <v>3.25</v>
      </c>
      <c r="G274">
        <v>2.2</v>
      </c>
      <c r="H274">
        <v>3.29</v>
      </c>
      <c r="I274">
        <v>3.88</v>
      </c>
      <c r="K274" s="18">
        <v>2.87</v>
      </c>
      <c r="L274">
        <v>2</v>
      </c>
      <c r="O274">
        <v>1.7877094972066656</v>
      </c>
    </row>
    <row r="275" spans="1:15" ht="12.75">
      <c r="A275" t="s">
        <v>273</v>
      </c>
      <c r="E275">
        <v>1.38</v>
      </c>
      <c r="F275">
        <v>3.25</v>
      </c>
      <c r="G275">
        <v>1.79</v>
      </c>
      <c r="H275">
        <v>3.16</v>
      </c>
      <c r="I275">
        <v>3.82</v>
      </c>
      <c r="K275" s="18">
        <v>2.66</v>
      </c>
      <c r="L275">
        <v>2</v>
      </c>
      <c r="O275">
        <v>2.6775753068054473</v>
      </c>
    </row>
    <row r="276" spans="1:15" ht="12.75">
      <c r="A276" t="s">
        <v>274</v>
      </c>
      <c r="E276">
        <v>1.44</v>
      </c>
      <c r="F276">
        <v>3.25</v>
      </c>
      <c r="G276">
        <v>1.67</v>
      </c>
      <c r="H276">
        <v>3.11</v>
      </c>
      <c r="I276">
        <v>3.75</v>
      </c>
      <c r="K276" s="18">
        <v>2.68</v>
      </c>
      <c r="L276">
        <v>2</v>
      </c>
      <c r="O276">
        <v>-4.452690166975787</v>
      </c>
    </row>
    <row r="277" spans="1:15" ht="12.75">
      <c r="A277" t="s">
        <v>275</v>
      </c>
      <c r="E277">
        <v>1.6</v>
      </c>
      <c r="F277">
        <v>3.25</v>
      </c>
      <c r="G277">
        <v>1.66</v>
      </c>
      <c r="H277">
        <v>3.13</v>
      </c>
      <c r="I277">
        <v>3.74</v>
      </c>
      <c r="K277" s="18">
        <v>2.59</v>
      </c>
      <c r="L277">
        <v>2</v>
      </c>
      <c r="O277">
        <v>0.8938547486033328</v>
      </c>
    </row>
    <row r="278" spans="1:15" ht="12.75">
      <c r="A278" t="s">
        <v>276</v>
      </c>
      <c r="E278">
        <v>1.18</v>
      </c>
      <c r="F278">
        <v>3.25</v>
      </c>
      <c r="G278">
        <v>1.41</v>
      </c>
      <c r="H278">
        <v>3.06</v>
      </c>
      <c r="I278">
        <v>3.71</v>
      </c>
      <c r="K278" s="18">
        <v>2.48</v>
      </c>
      <c r="L278">
        <v>2</v>
      </c>
      <c r="O278">
        <v>3.1261630070710957</v>
      </c>
    </row>
    <row r="279" spans="1:15" ht="12.75">
      <c r="A279" t="s">
        <v>277</v>
      </c>
      <c r="E279">
        <v>0.97</v>
      </c>
      <c r="F279">
        <v>3.25</v>
      </c>
      <c r="G279">
        <v>1.14</v>
      </c>
      <c r="H279">
        <v>2.95</v>
      </c>
      <c r="I279">
        <v>3.61</v>
      </c>
      <c r="K279" s="18">
        <v>2.47</v>
      </c>
      <c r="L279">
        <v>1.79</v>
      </c>
      <c r="O279">
        <v>2.2271714922047727</v>
      </c>
    </row>
    <row r="280" spans="1:15" ht="12.75">
      <c r="A280" t="s">
        <v>278</v>
      </c>
      <c r="E280">
        <v>1.03</v>
      </c>
      <c r="F280">
        <v>3.13</v>
      </c>
      <c r="G280">
        <v>1.13</v>
      </c>
      <c r="H280">
        <v>2.86</v>
      </c>
      <c r="I280">
        <v>3.51</v>
      </c>
      <c r="K280" s="18">
        <v>2.37</v>
      </c>
      <c r="L280">
        <v>1.75</v>
      </c>
      <c r="O280">
        <v>-2.667654686921025</v>
      </c>
    </row>
    <row r="281" spans="1:15" ht="12.75">
      <c r="A281" t="s">
        <v>279</v>
      </c>
      <c r="E281">
        <v>0.97</v>
      </c>
      <c r="F281">
        <v>3</v>
      </c>
      <c r="G281">
        <v>0.96</v>
      </c>
      <c r="H281">
        <v>2.85</v>
      </c>
      <c r="I281">
        <v>3.47</v>
      </c>
      <c r="K281" s="18">
        <v>2.29</v>
      </c>
      <c r="L281">
        <v>1.63</v>
      </c>
      <c r="O281">
        <v>-3.119197920534732</v>
      </c>
    </row>
    <row r="282" spans="1:15" ht="12.75">
      <c r="A282" t="s">
        <v>280</v>
      </c>
      <c r="E282">
        <v>0.76</v>
      </c>
      <c r="F282">
        <v>3</v>
      </c>
      <c r="G282">
        <v>0.85</v>
      </c>
      <c r="H282">
        <v>2.88</v>
      </c>
      <c r="I282">
        <v>3.47</v>
      </c>
      <c r="K282" s="18">
        <v>2.37</v>
      </c>
      <c r="L282">
        <v>1.5</v>
      </c>
      <c r="O282">
        <v>3.1273268801191487</v>
      </c>
    </row>
    <row r="283" spans="1:15" ht="12.75">
      <c r="A283" t="s">
        <v>281</v>
      </c>
      <c r="E283">
        <v>0.64</v>
      </c>
      <c r="F283">
        <v>3</v>
      </c>
      <c r="G283">
        <v>0.82</v>
      </c>
      <c r="H283">
        <v>2.9</v>
      </c>
      <c r="I283">
        <v>3.49</v>
      </c>
      <c r="K283" s="18">
        <v>2.38</v>
      </c>
      <c r="L283">
        <v>1.5</v>
      </c>
      <c r="O283">
        <v>0.44559970293360107</v>
      </c>
    </row>
    <row r="284" spans="1:15" ht="12.75">
      <c r="A284" t="s">
        <v>282</v>
      </c>
      <c r="B284">
        <v>0.8</v>
      </c>
      <c r="E284">
        <v>0.72</v>
      </c>
      <c r="F284">
        <v>3</v>
      </c>
      <c r="G284">
        <v>0.84</v>
      </c>
      <c r="H284">
        <v>2.89</v>
      </c>
      <c r="I284">
        <v>3.5</v>
      </c>
      <c r="K284" s="18">
        <v>2.3</v>
      </c>
      <c r="L284">
        <v>1.5</v>
      </c>
      <c r="O284">
        <v>-3.563474387527922</v>
      </c>
    </row>
    <row r="285" spans="1:15" ht="12.75">
      <c r="A285" t="s">
        <v>283</v>
      </c>
      <c r="B285">
        <v>1.22</v>
      </c>
      <c r="E285">
        <v>0.92</v>
      </c>
      <c r="F285">
        <v>3</v>
      </c>
      <c r="G285">
        <v>0.88</v>
      </c>
      <c r="H285">
        <v>2.87</v>
      </c>
      <c r="I285">
        <v>3.49</v>
      </c>
      <c r="K285" s="18">
        <v>2.36</v>
      </c>
      <c r="L285">
        <v>1.5</v>
      </c>
      <c r="O285">
        <v>-0.4467609828740735</v>
      </c>
    </row>
    <row r="286" spans="1:15" ht="12.75">
      <c r="A286" t="s">
        <v>284</v>
      </c>
      <c r="B286">
        <v>1.06</v>
      </c>
      <c r="E286">
        <v>1.01</v>
      </c>
      <c r="F286">
        <v>3</v>
      </c>
      <c r="G286">
        <v>1.03</v>
      </c>
      <c r="H286">
        <v>2.89</v>
      </c>
      <c r="I286">
        <v>3.47</v>
      </c>
      <c r="K286" s="18">
        <v>2.38</v>
      </c>
      <c r="L286">
        <v>1.5</v>
      </c>
      <c r="O286">
        <v>-1.7877094972068246</v>
      </c>
    </row>
    <row r="287" spans="1:15" ht="12.75">
      <c r="A287" t="s">
        <v>285</v>
      </c>
      <c r="B287">
        <v>0.85</v>
      </c>
      <c r="E287">
        <v>0.98</v>
      </c>
      <c r="F287">
        <v>3</v>
      </c>
      <c r="G287">
        <v>1.17</v>
      </c>
      <c r="H287">
        <v>2.87</v>
      </c>
      <c r="I287">
        <v>3.46</v>
      </c>
      <c r="K287" s="18">
        <v>2.43</v>
      </c>
      <c r="L287">
        <v>1.5</v>
      </c>
      <c r="O287">
        <v>-4.028347631480784</v>
      </c>
    </row>
    <row r="288" spans="1:15" ht="12.75">
      <c r="A288" t="s">
        <v>286</v>
      </c>
      <c r="B288">
        <v>0.83</v>
      </c>
      <c r="E288">
        <v>0.93</v>
      </c>
      <c r="F288">
        <v>3</v>
      </c>
      <c r="G288">
        <v>1.14</v>
      </c>
      <c r="H288">
        <v>2.89</v>
      </c>
      <c r="I288">
        <v>3.45</v>
      </c>
      <c r="K288" s="18">
        <v>2.48</v>
      </c>
      <c r="L288">
        <v>1.5</v>
      </c>
      <c r="O288">
        <v>2.694610778443216</v>
      </c>
    </row>
    <row r="289" spans="1:15" ht="12.75">
      <c r="A289" t="s">
        <v>287</v>
      </c>
      <c r="B289">
        <v>1.28</v>
      </c>
      <c r="E289">
        <v>1.15</v>
      </c>
      <c r="F289">
        <v>3</v>
      </c>
      <c r="G289">
        <v>1.21</v>
      </c>
      <c r="H289">
        <v>2.9</v>
      </c>
      <c r="I289">
        <v>3.45</v>
      </c>
      <c r="K289" s="18">
        <v>2.51</v>
      </c>
      <c r="L289">
        <v>1.5</v>
      </c>
      <c r="O289">
        <v>-0.44809559372673174</v>
      </c>
    </row>
    <row r="290" spans="1:15" ht="12.75">
      <c r="A290" t="s">
        <v>288</v>
      </c>
      <c r="B290">
        <v>1.39</v>
      </c>
      <c r="E290">
        <v>1.22</v>
      </c>
      <c r="F290">
        <v>3</v>
      </c>
      <c r="G290">
        <v>1.39</v>
      </c>
      <c r="H290">
        <v>2.93</v>
      </c>
      <c r="I290">
        <v>3.45</v>
      </c>
      <c r="K290" s="18">
        <v>2.61</v>
      </c>
      <c r="L290">
        <v>1.5</v>
      </c>
      <c r="O290">
        <v>0</v>
      </c>
    </row>
    <row r="291" spans="1:15" ht="12.75">
      <c r="A291" t="s">
        <v>289</v>
      </c>
      <c r="B291">
        <v>1.29</v>
      </c>
      <c r="E291">
        <v>1.17</v>
      </c>
      <c r="F291">
        <v>3</v>
      </c>
      <c r="G291">
        <v>1.57</v>
      </c>
      <c r="H291">
        <v>2.93</v>
      </c>
      <c r="I291">
        <v>3.47</v>
      </c>
      <c r="K291" s="18">
        <v>2.65</v>
      </c>
      <c r="L291">
        <v>1.5</v>
      </c>
      <c r="O291">
        <v>2.241314904744148</v>
      </c>
    </row>
    <row r="292" spans="1:15" ht="12.75">
      <c r="A292" t="s">
        <v>290</v>
      </c>
      <c r="B292">
        <v>1.35</v>
      </c>
      <c r="E292">
        <v>1.28</v>
      </c>
      <c r="F292">
        <v>3</v>
      </c>
      <c r="G292">
        <v>1.59</v>
      </c>
      <c r="H292">
        <v>3.02</v>
      </c>
      <c r="I292">
        <v>3.48</v>
      </c>
      <c r="K292" s="18">
        <v>2.68</v>
      </c>
      <c r="L292">
        <v>1.5</v>
      </c>
      <c r="O292">
        <v>-1.3422818791946818</v>
      </c>
    </row>
    <row r="293" spans="1:15" ht="12.75">
      <c r="A293" t="s">
        <v>291</v>
      </c>
      <c r="B293">
        <v>1.43</v>
      </c>
      <c r="E293">
        <v>1.59</v>
      </c>
      <c r="F293">
        <v>3</v>
      </c>
      <c r="G293">
        <v>1.75</v>
      </c>
      <c r="H293">
        <v>3.01</v>
      </c>
      <c r="I293">
        <v>3.49</v>
      </c>
      <c r="K293" s="18">
        <v>2.75</v>
      </c>
      <c r="L293">
        <v>1.63</v>
      </c>
      <c r="O293">
        <v>0</v>
      </c>
    </row>
    <row r="294" spans="1:15" ht="12.75">
      <c r="A294" t="s">
        <v>292</v>
      </c>
      <c r="B294">
        <v>1.43</v>
      </c>
      <c r="E294">
        <v>1.45</v>
      </c>
      <c r="F294">
        <v>3</v>
      </c>
      <c r="G294">
        <v>1.9</v>
      </c>
      <c r="H294">
        <v>3.04</v>
      </c>
      <c r="I294">
        <v>3.5</v>
      </c>
      <c r="K294" s="18">
        <v>2.76</v>
      </c>
      <c r="L294">
        <v>1.75</v>
      </c>
      <c r="O294">
        <v>-0.8958566629339115</v>
      </c>
    </row>
    <row r="295" spans="1:15" ht="12.75">
      <c r="A295" t="s">
        <v>293</v>
      </c>
      <c r="B295">
        <v>1.64</v>
      </c>
      <c r="E295">
        <v>1.41</v>
      </c>
      <c r="F295">
        <v>3</v>
      </c>
      <c r="G295">
        <v>1.91</v>
      </c>
      <c r="H295">
        <v>3.05</v>
      </c>
      <c r="I295">
        <v>3.51</v>
      </c>
      <c r="K295" s="18">
        <v>2.78</v>
      </c>
      <c r="L295">
        <v>1.75</v>
      </c>
      <c r="O295">
        <v>-2.689577885692882</v>
      </c>
    </row>
    <row r="296" spans="1:15" ht="12.75">
      <c r="A296" t="s">
        <v>294</v>
      </c>
      <c r="B296">
        <v>1.68</v>
      </c>
      <c r="E296">
        <v>1.6</v>
      </c>
      <c r="F296">
        <v>3</v>
      </c>
      <c r="G296">
        <v>2.02</v>
      </c>
      <c r="H296">
        <v>3.06</v>
      </c>
      <c r="I296">
        <v>3.52</v>
      </c>
      <c r="K296" s="18">
        <v>2.9</v>
      </c>
      <c r="L296">
        <v>1.75</v>
      </c>
      <c r="O296">
        <v>2.2463496817671604</v>
      </c>
    </row>
    <row r="297" spans="1:15" ht="12.75">
      <c r="A297" t="s">
        <v>295</v>
      </c>
      <c r="B297">
        <v>1.96</v>
      </c>
      <c r="E297">
        <v>1.9</v>
      </c>
      <c r="F297">
        <v>3.23</v>
      </c>
      <c r="G297">
        <v>2.37</v>
      </c>
      <c r="H297">
        <v>3.11</v>
      </c>
      <c r="I297">
        <v>3.56</v>
      </c>
      <c r="K297" s="18">
        <v>2.97</v>
      </c>
      <c r="L297">
        <v>1.97</v>
      </c>
      <c r="O297">
        <v>-1.7937219730942915</v>
      </c>
    </row>
    <row r="298" spans="1:15" ht="12.75">
      <c r="A298" t="s">
        <v>296</v>
      </c>
      <c r="B298">
        <v>2.18</v>
      </c>
      <c r="E298">
        <v>2.07</v>
      </c>
      <c r="F298">
        <v>3.25</v>
      </c>
      <c r="G298">
        <v>2.36</v>
      </c>
      <c r="H298">
        <v>3.13</v>
      </c>
      <c r="I298">
        <v>3.59</v>
      </c>
      <c r="K298" s="18">
        <v>2.97</v>
      </c>
      <c r="L298">
        <v>2.18</v>
      </c>
      <c r="O298">
        <v>5.838323353293528</v>
      </c>
    </row>
    <row r="299" spans="1:15" ht="12.75">
      <c r="A299" t="s">
        <v>297</v>
      </c>
      <c r="B299">
        <v>2.24</v>
      </c>
      <c r="E299">
        <v>2.23</v>
      </c>
      <c r="F299">
        <v>3.4</v>
      </c>
      <c r="G299">
        <v>2.39</v>
      </c>
      <c r="H299">
        <v>3.1</v>
      </c>
      <c r="I299">
        <v>3.59</v>
      </c>
      <c r="K299" s="18">
        <v>2.88</v>
      </c>
      <c r="L299">
        <v>2.25</v>
      </c>
      <c r="O299">
        <v>-1.3407821229050785</v>
      </c>
    </row>
    <row r="300" spans="1:15" ht="12.75">
      <c r="A300" t="s">
        <v>298</v>
      </c>
      <c r="B300">
        <v>2.35</v>
      </c>
      <c r="E300">
        <v>2.24</v>
      </c>
      <c r="F300">
        <v>3.5</v>
      </c>
      <c r="G300">
        <v>2.48</v>
      </c>
      <c r="H300">
        <v>3.1</v>
      </c>
      <c r="I300">
        <v>3.58</v>
      </c>
      <c r="K300" s="18">
        <v>2.89</v>
      </c>
      <c r="L300">
        <v>2.36</v>
      </c>
      <c r="O300">
        <v>2.6845637583892046</v>
      </c>
    </row>
    <row r="301" spans="1:15" ht="12.75">
      <c r="A301" t="s">
        <v>299</v>
      </c>
      <c r="B301">
        <v>2.48</v>
      </c>
      <c r="E301">
        <v>2.54</v>
      </c>
      <c r="F301">
        <v>3.5</v>
      </c>
      <c r="G301">
        <v>2.73</v>
      </c>
      <c r="H301">
        <v>3.15</v>
      </c>
      <c r="I301">
        <v>3.62</v>
      </c>
      <c r="K301" s="18">
        <v>2.96</v>
      </c>
      <c r="L301">
        <v>2.5</v>
      </c>
      <c r="O301">
        <v>-0.4464285714284826</v>
      </c>
    </row>
    <row r="302" spans="1:15" ht="12.75">
      <c r="A302" t="s">
        <v>300</v>
      </c>
      <c r="B302">
        <v>2.45</v>
      </c>
      <c r="E302">
        <v>2.41</v>
      </c>
      <c r="F302">
        <v>3.5</v>
      </c>
      <c r="G302">
        <v>2.58</v>
      </c>
      <c r="H302">
        <v>3.11</v>
      </c>
      <c r="I302">
        <v>3.6</v>
      </c>
      <c r="K302" s="18">
        <v>2.9</v>
      </c>
      <c r="L302">
        <v>2.5</v>
      </c>
      <c r="O302">
        <v>-1.7863788611835967</v>
      </c>
    </row>
    <row r="303" spans="1:15" ht="12.75">
      <c r="A303" t="s">
        <v>301</v>
      </c>
      <c r="B303">
        <v>2.5</v>
      </c>
      <c r="E303">
        <v>2.32</v>
      </c>
      <c r="F303">
        <v>3.5</v>
      </c>
      <c r="G303">
        <v>2.49</v>
      </c>
      <c r="H303">
        <v>3.08</v>
      </c>
      <c r="I303">
        <v>3.58</v>
      </c>
      <c r="K303" s="18">
        <v>2.84</v>
      </c>
      <c r="L303">
        <v>2.5</v>
      </c>
      <c r="O303">
        <v>1.3417815877749297</v>
      </c>
    </row>
    <row r="304" spans="1:15" ht="12.75">
      <c r="A304" t="s">
        <v>302</v>
      </c>
      <c r="B304">
        <v>2.5</v>
      </c>
      <c r="E304">
        <v>2.25</v>
      </c>
      <c r="F304">
        <v>3.5</v>
      </c>
      <c r="G304">
        <v>2.61</v>
      </c>
      <c r="H304">
        <v>3.1</v>
      </c>
      <c r="I304">
        <v>3.6</v>
      </c>
      <c r="K304" s="18">
        <v>2.96</v>
      </c>
      <c r="L304">
        <v>2.5</v>
      </c>
      <c r="O304">
        <v>1.3402829486225378</v>
      </c>
    </row>
    <row r="305" spans="1:15" ht="12.75">
      <c r="A305" t="s">
        <v>303</v>
      </c>
      <c r="B305">
        <v>2.62</v>
      </c>
      <c r="E305">
        <v>2.6</v>
      </c>
      <c r="F305">
        <v>3.65</v>
      </c>
      <c r="G305">
        <v>2.92</v>
      </c>
      <c r="H305">
        <v>3.24</v>
      </c>
      <c r="I305">
        <v>3.68</v>
      </c>
      <c r="K305" s="18">
        <v>3.18</v>
      </c>
      <c r="L305">
        <v>2.65</v>
      </c>
      <c r="O305">
        <v>1.7850502045369647</v>
      </c>
    </row>
    <row r="306" spans="1:15" ht="12.75">
      <c r="A306" t="s">
        <v>304</v>
      </c>
      <c r="B306">
        <v>2.75</v>
      </c>
      <c r="E306">
        <v>2.61</v>
      </c>
      <c r="F306">
        <v>3.75</v>
      </c>
      <c r="G306">
        <v>2.94</v>
      </c>
      <c r="H306">
        <v>3.28</v>
      </c>
      <c r="I306">
        <v>3.73</v>
      </c>
      <c r="K306" s="18">
        <v>3.07</v>
      </c>
      <c r="L306">
        <v>2.75</v>
      </c>
      <c r="O306">
        <v>4.455997029335378</v>
      </c>
    </row>
    <row r="307" spans="1:15" ht="12.75">
      <c r="A307" t="s">
        <v>305</v>
      </c>
      <c r="B307">
        <v>2.71</v>
      </c>
      <c r="E307">
        <v>2.49</v>
      </c>
      <c r="F307">
        <v>3.75</v>
      </c>
      <c r="G307">
        <v>2.74</v>
      </c>
      <c r="H307">
        <v>3.26</v>
      </c>
      <c r="I307">
        <v>3.76</v>
      </c>
      <c r="K307" s="18">
        <v>3</v>
      </c>
      <c r="L307">
        <v>2.75</v>
      </c>
      <c r="O307">
        <v>5.327413984461596</v>
      </c>
    </row>
    <row r="308" spans="1:15" ht="12.75">
      <c r="A308" t="s">
        <v>306</v>
      </c>
      <c r="B308">
        <v>2.75</v>
      </c>
      <c r="E308">
        <v>2.31</v>
      </c>
      <c r="F308">
        <v>3.75</v>
      </c>
      <c r="G308">
        <v>2.76</v>
      </c>
      <c r="H308">
        <v>3.28</v>
      </c>
      <c r="I308">
        <v>3.8</v>
      </c>
      <c r="K308" s="18">
        <v>3.11</v>
      </c>
      <c r="L308">
        <v>2.75</v>
      </c>
      <c r="O308">
        <v>6.187845303867428</v>
      </c>
    </row>
    <row r="309" spans="1:15" ht="12.75">
      <c r="A309" t="s">
        <v>307</v>
      </c>
      <c r="B309">
        <v>2.73</v>
      </c>
      <c r="E309">
        <v>2.6</v>
      </c>
      <c r="F309">
        <v>3.84</v>
      </c>
      <c r="G309">
        <v>3.1</v>
      </c>
      <c r="H309">
        <v>3.43</v>
      </c>
      <c r="I309">
        <v>3.93</v>
      </c>
      <c r="K309" s="18">
        <v>3.33</v>
      </c>
      <c r="L309">
        <v>2.81</v>
      </c>
      <c r="O309">
        <v>0.8794430194210147</v>
      </c>
    </row>
    <row r="310" spans="1:15" ht="12.75">
      <c r="A310" t="s">
        <v>308</v>
      </c>
      <c r="B310">
        <v>2.95</v>
      </c>
      <c r="E310">
        <v>2.84</v>
      </c>
      <c r="F310">
        <v>4</v>
      </c>
      <c r="G310">
        <v>3.35</v>
      </c>
      <c r="H310">
        <v>3.56</v>
      </c>
      <c r="I310">
        <v>4.07</v>
      </c>
      <c r="K310" s="18">
        <v>3.38</v>
      </c>
      <c r="L310">
        <v>3</v>
      </c>
      <c r="O310">
        <v>1.757597949469178</v>
      </c>
    </row>
    <row r="311" spans="1:15" ht="12.75">
      <c r="A311" t="s">
        <v>309</v>
      </c>
      <c r="B311">
        <v>2.96</v>
      </c>
      <c r="E311">
        <v>2.9</v>
      </c>
      <c r="F311">
        <v>4</v>
      </c>
      <c r="G311">
        <v>3.28</v>
      </c>
      <c r="H311">
        <v>3.59</v>
      </c>
      <c r="I311">
        <v>4.17</v>
      </c>
      <c r="K311" s="18">
        <v>3.34</v>
      </c>
      <c r="L311">
        <v>3</v>
      </c>
      <c r="O311">
        <v>7.020109689213899</v>
      </c>
    </row>
    <row r="312" spans="1:15" ht="12.75">
      <c r="A312" t="s">
        <v>310</v>
      </c>
      <c r="B312">
        <v>2.88</v>
      </c>
      <c r="E312">
        <v>2.99</v>
      </c>
      <c r="F312">
        <v>4</v>
      </c>
      <c r="G312">
        <v>3.44</v>
      </c>
      <c r="H312">
        <v>3.69</v>
      </c>
      <c r="I312">
        <v>4.24</v>
      </c>
      <c r="K312" s="18">
        <v>3.49</v>
      </c>
      <c r="L312">
        <v>3</v>
      </c>
      <c r="O312">
        <v>0</v>
      </c>
    </row>
    <row r="313" spans="1:15" ht="12.75">
      <c r="A313" t="s">
        <v>311</v>
      </c>
      <c r="B313">
        <v>2.94</v>
      </c>
      <c r="E313">
        <v>3.21</v>
      </c>
      <c r="F313">
        <v>4</v>
      </c>
      <c r="G313">
        <v>3.68</v>
      </c>
      <c r="H313">
        <v>3.75</v>
      </c>
      <c r="I313">
        <v>4.37</v>
      </c>
      <c r="K313" s="18">
        <v>3.59</v>
      </c>
      <c r="L313">
        <v>3</v>
      </c>
      <c r="O313">
        <v>5.2344601962921455</v>
      </c>
    </row>
    <row r="314" spans="1:15" ht="12.75">
      <c r="A314" t="s">
        <v>312</v>
      </c>
      <c r="B314">
        <v>2.84</v>
      </c>
      <c r="E314">
        <v>3.11</v>
      </c>
      <c r="F314">
        <v>4</v>
      </c>
      <c r="G314">
        <v>3.37</v>
      </c>
      <c r="H314">
        <v>3.77</v>
      </c>
      <c r="I314">
        <v>4.49</v>
      </c>
      <c r="K314" s="18">
        <v>3.46</v>
      </c>
      <c r="L314">
        <v>3</v>
      </c>
      <c r="O314">
        <v>1.7372421281217243</v>
      </c>
    </row>
    <row r="315" spans="1:15" ht="12.75">
      <c r="A315" t="s">
        <v>313</v>
      </c>
      <c r="B315">
        <v>3</v>
      </c>
      <c r="E315">
        <v>3.1</v>
      </c>
      <c r="F315">
        <v>4</v>
      </c>
      <c r="G315">
        <v>3.38</v>
      </c>
      <c r="H315">
        <v>3.67</v>
      </c>
      <c r="I315">
        <v>4.47</v>
      </c>
      <c r="K315" s="18">
        <v>3.34</v>
      </c>
      <c r="L315">
        <v>3</v>
      </c>
      <c r="O315">
        <v>5.637874954824676</v>
      </c>
    </row>
    <row r="316" spans="1:15" ht="12.75">
      <c r="A316" t="s">
        <v>314</v>
      </c>
      <c r="B316">
        <v>2.96</v>
      </c>
      <c r="E316">
        <v>3.08</v>
      </c>
      <c r="F316">
        <v>4</v>
      </c>
      <c r="G316">
        <v>3.42</v>
      </c>
      <c r="H316">
        <v>3.66</v>
      </c>
      <c r="I316">
        <v>4.43</v>
      </c>
      <c r="K316" s="18">
        <v>3.41</v>
      </c>
      <c r="L316">
        <v>3</v>
      </c>
      <c r="O316">
        <v>2.5899280575539017</v>
      </c>
    </row>
    <row r="317" spans="1:15" ht="12.75">
      <c r="A317" t="s">
        <v>315</v>
      </c>
      <c r="B317">
        <v>3</v>
      </c>
      <c r="E317">
        <v>3.07</v>
      </c>
      <c r="F317">
        <v>4</v>
      </c>
      <c r="G317">
        <v>3.49</v>
      </c>
      <c r="H317">
        <v>3.67</v>
      </c>
      <c r="I317">
        <v>4.44</v>
      </c>
      <c r="K317" s="18">
        <v>3.48</v>
      </c>
      <c r="L317">
        <v>3</v>
      </c>
      <c r="O317">
        <v>3.0150753768844343</v>
      </c>
    </row>
    <row r="318" spans="1:15" ht="12.75">
      <c r="A318" t="s">
        <v>316</v>
      </c>
      <c r="B318">
        <v>3</v>
      </c>
      <c r="E318">
        <v>3.06</v>
      </c>
      <c r="F318">
        <v>4</v>
      </c>
      <c r="G318">
        <v>3.48</v>
      </c>
      <c r="H318">
        <v>3.74</v>
      </c>
      <c r="I318">
        <v>4.52</v>
      </c>
      <c r="K318" s="18">
        <v>3.6</v>
      </c>
      <c r="L318">
        <v>3</v>
      </c>
      <c r="O318">
        <v>3.0075187969924935</v>
      </c>
    </row>
    <row r="319" spans="1:15" ht="12.75">
      <c r="A319" t="s">
        <v>317</v>
      </c>
      <c r="B319">
        <v>3</v>
      </c>
      <c r="E319">
        <v>3.29</v>
      </c>
      <c r="F319">
        <v>4</v>
      </c>
      <c r="G319">
        <v>3.65</v>
      </c>
      <c r="H319">
        <v>3.91</v>
      </c>
      <c r="I319">
        <v>4.63</v>
      </c>
      <c r="K319" s="18">
        <v>3.8</v>
      </c>
      <c r="L319">
        <v>3</v>
      </c>
      <c r="O319">
        <v>4.7142857142856895</v>
      </c>
    </row>
    <row r="320" spans="1:15" ht="12.75">
      <c r="A320" t="s">
        <v>318</v>
      </c>
      <c r="B320">
        <v>2.99</v>
      </c>
      <c r="E320">
        <v>3.16</v>
      </c>
      <c r="F320">
        <v>4</v>
      </c>
      <c r="G320">
        <v>3.81</v>
      </c>
      <c r="H320">
        <v>3.99</v>
      </c>
      <c r="I320">
        <v>4.73</v>
      </c>
      <c r="K320" s="18">
        <v>3.93</v>
      </c>
      <c r="L320">
        <v>3</v>
      </c>
      <c r="O320">
        <v>3.415154749199652</v>
      </c>
    </row>
    <row r="321" spans="1:15" ht="12.75">
      <c r="A321" t="s">
        <v>319</v>
      </c>
      <c r="B321">
        <v>3.24</v>
      </c>
      <c r="E321">
        <v>3.37</v>
      </c>
      <c r="F321">
        <v>4.42</v>
      </c>
      <c r="G321">
        <v>4.01</v>
      </c>
      <c r="H321">
        <v>4.1</v>
      </c>
      <c r="I321">
        <v>4.82</v>
      </c>
      <c r="K321" s="18">
        <v>3.93</v>
      </c>
      <c r="L321">
        <v>3.15</v>
      </c>
      <c r="O321">
        <v>3.8311457963816893</v>
      </c>
    </row>
    <row r="322" spans="1:15" ht="12.75">
      <c r="A322" t="s">
        <v>320</v>
      </c>
      <c r="B322">
        <v>3.47</v>
      </c>
      <c r="E322">
        <v>3.53</v>
      </c>
      <c r="F322">
        <v>4.5</v>
      </c>
      <c r="G322">
        <v>4.07</v>
      </c>
      <c r="H322">
        <v>4.12</v>
      </c>
      <c r="I322">
        <v>4.93</v>
      </c>
      <c r="K322" s="18">
        <v>3.92</v>
      </c>
      <c r="L322">
        <v>3.5</v>
      </c>
      <c r="O322">
        <v>1.6973125884016609</v>
      </c>
    </row>
    <row r="323" spans="1:15" ht="12.75">
      <c r="A323" t="s">
        <v>321</v>
      </c>
      <c r="B323">
        <v>3.5</v>
      </c>
      <c r="E323">
        <v>3.58</v>
      </c>
      <c r="F323">
        <v>4.5</v>
      </c>
      <c r="G323">
        <v>4.01</v>
      </c>
      <c r="H323">
        <v>4.1</v>
      </c>
      <c r="I323">
        <v>4.99</v>
      </c>
      <c r="K323" s="18">
        <v>3.97</v>
      </c>
      <c r="L323">
        <v>3.5</v>
      </c>
      <c r="O323">
        <v>0</v>
      </c>
    </row>
    <row r="324" spans="1:15" ht="12.75">
      <c r="A324" t="s">
        <v>322</v>
      </c>
      <c r="B324">
        <v>3.28</v>
      </c>
      <c r="E324">
        <v>3.31</v>
      </c>
      <c r="F324">
        <v>4.5</v>
      </c>
      <c r="G324">
        <v>3.57</v>
      </c>
      <c r="H324">
        <v>4.08</v>
      </c>
      <c r="I324">
        <v>5.09</v>
      </c>
      <c r="K324" s="18">
        <v>3.72</v>
      </c>
      <c r="L324">
        <v>3.23</v>
      </c>
      <c r="O324">
        <v>3.813559322033892</v>
      </c>
    </row>
    <row r="325" spans="1:15" ht="12.75">
      <c r="A325" t="s">
        <v>323</v>
      </c>
      <c r="B325">
        <v>2.98</v>
      </c>
      <c r="E325">
        <v>3.04</v>
      </c>
      <c r="F325">
        <v>4.5</v>
      </c>
      <c r="G325">
        <v>3.18</v>
      </c>
      <c r="H325">
        <v>3.81</v>
      </c>
      <c r="I325">
        <v>5.03</v>
      </c>
      <c r="K325" s="18">
        <v>3.21</v>
      </c>
      <c r="L325">
        <v>3</v>
      </c>
      <c r="O325">
        <v>2.5343189017950887</v>
      </c>
    </row>
    <row r="326" spans="1:15" ht="12.75">
      <c r="A326" t="s">
        <v>324</v>
      </c>
      <c r="B326">
        <v>2.72</v>
      </c>
      <c r="E326">
        <v>2.44</v>
      </c>
      <c r="F326">
        <v>4.34</v>
      </c>
      <c r="G326">
        <v>2.65</v>
      </c>
      <c r="H326">
        <v>3.6</v>
      </c>
      <c r="I326">
        <v>4.83</v>
      </c>
      <c r="K326" s="18">
        <v>3.09</v>
      </c>
      <c r="L326">
        <v>2.94</v>
      </c>
      <c r="O326">
        <v>7.165437302423676</v>
      </c>
    </row>
    <row r="327" spans="1:15" ht="12.75">
      <c r="A327" t="s">
        <v>325</v>
      </c>
      <c r="B327">
        <v>1.67</v>
      </c>
      <c r="E327">
        <v>1.53</v>
      </c>
      <c r="F327">
        <v>4</v>
      </c>
      <c r="G327">
        <v>1.99</v>
      </c>
      <c r="H327">
        <v>3.59</v>
      </c>
      <c r="I327">
        <v>4.66</v>
      </c>
      <c r="K327" s="18">
        <v>3.05</v>
      </c>
      <c r="L327">
        <v>2.75</v>
      </c>
      <c r="O327">
        <v>2.5139664804468738</v>
      </c>
    </row>
    <row r="328" spans="1:15" ht="12.75">
      <c r="A328" t="s">
        <v>326</v>
      </c>
      <c r="B328">
        <v>1.2</v>
      </c>
      <c r="E328">
        <v>1.3</v>
      </c>
      <c r="F328">
        <v>4</v>
      </c>
      <c r="G328">
        <v>1.84</v>
      </c>
      <c r="H328">
        <v>3.63</v>
      </c>
      <c r="I328">
        <v>4.68</v>
      </c>
      <c r="K328" s="18">
        <v>2.98</v>
      </c>
      <c r="L328">
        <v>2.35</v>
      </c>
      <c r="O328">
        <v>7.108013937282301</v>
      </c>
    </row>
    <row r="329" spans="1:15" ht="12.75">
      <c r="A329" t="s">
        <v>327</v>
      </c>
      <c r="B329">
        <v>1.26</v>
      </c>
      <c r="E329">
        <v>1.13</v>
      </c>
      <c r="F329">
        <v>3.83</v>
      </c>
      <c r="G329">
        <v>1.45</v>
      </c>
      <c r="H329">
        <v>3.6</v>
      </c>
      <c r="I329">
        <v>4.67</v>
      </c>
      <c r="K329" s="18">
        <v>2.88</v>
      </c>
      <c r="L329">
        <v>2.03</v>
      </c>
      <c r="O329">
        <v>2.9095947350190627</v>
      </c>
    </row>
    <row r="330" spans="1:15" ht="12.75">
      <c r="A330" t="s">
        <v>328</v>
      </c>
      <c r="B330">
        <v>0.63</v>
      </c>
      <c r="E330">
        <v>0.91</v>
      </c>
      <c r="F330">
        <v>3.5</v>
      </c>
      <c r="G330">
        <v>1.37</v>
      </c>
      <c r="H330">
        <v>3.57</v>
      </c>
      <c r="I330">
        <v>4.62</v>
      </c>
      <c r="K330" s="18">
        <v>2.92</v>
      </c>
      <c r="L330">
        <v>1.75</v>
      </c>
      <c r="O330">
        <v>0</v>
      </c>
    </row>
    <row r="331" spans="1:15" ht="12.75">
      <c r="A331" t="s">
        <v>329</v>
      </c>
      <c r="B331">
        <v>0.93</v>
      </c>
      <c r="E331">
        <v>0.83</v>
      </c>
      <c r="F331">
        <v>3.5</v>
      </c>
      <c r="G331">
        <v>1.23</v>
      </c>
      <c r="H331">
        <v>3.57</v>
      </c>
      <c r="I331">
        <v>4.55</v>
      </c>
      <c r="K331" s="18">
        <v>2.97</v>
      </c>
      <c r="L331">
        <v>1.75</v>
      </c>
      <c r="O331">
        <v>-1.2439530062198123</v>
      </c>
    </row>
    <row r="332" spans="1:15" ht="12.75">
      <c r="A332" t="s">
        <v>330</v>
      </c>
      <c r="B332">
        <v>0.68</v>
      </c>
      <c r="E332">
        <v>0.91</v>
      </c>
      <c r="F332">
        <v>3.5</v>
      </c>
      <c r="G332">
        <v>1.61</v>
      </c>
      <c r="H332">
        <v>3.67</v>
      </c>
      <c r="I332">
        <v>4.53</v>
      </c>
      <c r="K332" s="18">
        <v>3.2</v>
      </c>
      <c r="L332">
        <v>1.75</v>
      </c>
      <c r="O332">
        <v>-0.8301625735039602</v>
      </c>
    </row>
    <row r="333" spans="1:15" ht="12.75">
      <c r="A333" t="s">
        <v>331</v>
      </c>
      <c r="B333">
        <v>1.53</v>
      </c>
      <c r="E333">
        <v>1.69</v>
      </c>
      <c r="F333">
        <v>3.5</v>
      </c>
      <c r="G333">
        <v>2.5</v>
      </c>
      <c r="H333">
        <v>3.85</v>
      </c>
      <c r="I333">
        <v>4.67</v>
      </c>
      <c r="K333" s="18">
        <v>3.54</v>
      </c>
      <c r="L333">
        <v>1.75</v>
      </c>
      <c r="O333">
        <v>2.076843198338555</v>
      </c>
    </row>
    <row r="334" spans="1:15" ht="12.75">
      <c r="A334" t="s">
        <v>332</v>
      </c>
      <c r="B334">
        <v>1.76</v>
      </c>
      <c r="E334">
        <v>2.44</v>
      </c>
      <c r="F334">
        <v>3.83</v>
      </c>
      <c r="G334">
        <v>3.05</v>
      </c>
      <c r="H334">
        <v>4.09</v>
      </c>
      <c r="I334">
        <v>4.87</v>
      </c>
      <c r="K334" s="18">
        <v>3.76</v>
      </c>
      <c r="L334">
        <v>1.91</v>
      </c>
      <c r="O334">
        <v>-1.2439530062198123</v>
      </c>
    </row>
    <row r="335" spans="1:15" ht="12.75">
      <c r="A335" t="s">
        <v>333</v>
      </c>
      <c r="B335">
        <v>1.8</v>
      </c>
      <c r="E335">
        <v>2.63</v>
      </c>
      <c r="F335">
        <v>4</v>
      </c>
      <c r="G335">
        <v>3.19</v>
      </c>
      <c r="H335">
        <v>4.11</v>
      </c>
      <c r="I335">
        <v>4.92</v>
      </c>
      <c r="K335" s="18">
        <v>3.8</v>
      </c>
      <c r="L335">
        <v>2</v>
      </c>
      <c r="O335">
        <v>0</v>
      </c>
    </row>
    <row r="336" spans="1:15" ht="12.75">
      <c r="A336" t="s">
        <v>334</v>
      </c>
      <c r="B336">
        <v>2.27</v>
      </c>
      <c r="E336">
        <v>2.67</v>
      </c>
      <c r="F336">
        <v>4</v>
      </c>
      <c r="G336">
        <v>3.1</v>
      </c>
      <c r="H336">
        <v>4.09</v>
      </c>
      <c r="I336">
        <v>4.87</v>
      </c>
      <c r="K336" s="18">
        <v>3.74</v>
      </c>
      <c r="L336">
        <v>2.4</v>
      </c>
      <c r="O336">
        <v>1.6603251470079203</v>
      </c>
    </row>
    <row r="337" spans="1:15" ht="12.75">
      <c r="A337" t="s">
        <v>335</v>
      </c>
      <c r="B337">
        <v>2.42</v>
      </c>
      <c r="E337">
        <v>2.77</v>
      </c>
      <c r="F337">
        <v>4</v>
      </c>
      <c r="G337">
        <v>3.29</v>
      </c>
      <c r="H337">
        <v>4.08</v>
      </c>
      <c r="I337">
        <v>4.85</v>
      </c>
      <c r="K337" s="18">
        <v>3.86</v>
      </c>
      <c r="L337">
        <v>2.5</v>
      </c>
      <c r="N337">
        <v>3.01</v>
      </c>
      <c r="O337">
        <v>0.8290155440414332</v>
      </c>
    </row>
    <row r="338" spans="1:15" ht="12.75">
      <c r="A338" t="s">
        <v>336</v>
      </c>
      <c r="B338">
        <v>2.48</v>
      </c>
      <c r="E338">
        <v>2.82</v>
      </c>
      <c r="F338">
        <v>4</v>
      </c>
      <c r="G338">
        <v>3.36</v>
      </c>
      <c r="H338">
        <v>4.12</v>
      </c>
      <c r="I338">
        <v>4.87</v>
      </c>
      <c r="K338" s="18">
        <v>4.02</v>
      </c>
      <c r="L338">
        <v>2.5</v>
      </c>
      <c r="N338">
        <v>3.09</v>
      </c>
      <c r="O338">
        <v>1.6568864342424314</v>
      </c>
    </row>
    <row r="339" spans="1:15" ht="12.75">
      <c r="A339" t="s">
        <v>337</v>
      </c>
      <c r="B339">
        <v>2.43</v>
      </c>
      <c r="E339">
        <v>2.7</v>
      </c>
      <c r="F339">
        <v>4</v>
      </c>
      <c r="G339">
        <v>3.54</v>
      </c>
      <c r="H339">
        <v>4.14</v>
      </c>
      <c r="I339">
        <v>4.89</v>
      </c>
      <c r="K339" s="18">
        <v>3.96</v>
      </c>
      <c r="L339">
        <v>2.5</v>
      </c>
      <c r="N339">
        <v>3.13</v>
      </c>
      <c r="O339">
        <v>-0.4136504653568382</v>
      </c>
    </row>
    <row r="340" spans="1:15" ht="12.75">
      <c r="A340" t="s">
        <v>338</v>
      </c>
      <c r="B340">
        <v>2.8</v>
      </c>
      <c r="E340">
        <v>2.8</v>
      </c>
      <c r="F340">
        <v>4</v>
      </c>
      <c r="G340">
        <v>3.61</v>
      </c>
      <c r="H340">
        <v>4.13</v>
      </c>
      <c r="I340">
        <v>4.85</v>
      </c>
      <c r="K340" s="18">
        <v>3.99</v>
      </c>
      <c r="L340">
        <v>2.92</v>
      </c>
      <c r="N340">
        <v>3.13</v>
      </c>
      <c r="O340">
        <v>-1.2413793103448747</v>
      </c>
    </row>
    <row r="341" spans="1:15" ht="12.75">
      <c r="A341" t="s">
        <v>339</v>
      </c>
      <c r="B341">
        <v>2.96</v>
      </c>
      <c r="E341">
        <v>2.95</v>
      </c>
      <c r="F341">
        <v>4</v>
      </c>
      <c r="G341">
        <v>3.72</v>
      </c>
      <c r="H341">
        <v>4.23</v>
      </c>
      <c r="I341">
        <v>4.86</v>
      </c>
      <c r="K341" s="18">
        <v>4.12</v>
      </c>
      <c r="L341">
        <v>3</v>
      </c>
      <c r="N341">
        <v>3.27</v>
      </c>
      <c r="O341">
        <v>0.4142216085606447</v>
      </c>
    </row>
    <row r="342" spans="1:15" ht="12.75">
      <c r="A342" t="s">
        <v>340</v>
      </c>
      <c r="B342">
        <v>2.9</v>
      </c>
      <c r="E342">
        <v>2.84</v>
      </c>
      <c r="F342">
        <v>4.23</v>
      </c>
      <c r="G342">
        <v>3.96</v>
      </c>
      <c r="H342">
        <v>4.37</v>
      </c>
      <c r="I342">
        <v>4.96</v>
      </c>
      <c r="K342" s="18">
        <v>4.31</v>
      </c>
      <c r="L342">
        <v>3.05</v>
      </c>
      <c r="N342">
        <v>3.33</v>
      </c>
      <c r="O342">
        <v>2.484472049689388</v>
      </c>
    </row>
    <row r="343" spans="1:15" ht="12.75">
      <c r="A343" t="s">
        <v>341</v>
      </c>
      <c r="B343">
        <v>3.39</v>
      </c>
      <c r="E343">
        <v>3.21</v>
      </c>
      <c r="F343">
        <v>4.5</v>
      </c>
      <c r="G343">
        <v>4.07</v>
      </c>
      <c r="H343">
        <v>4.46</v>
      </c>
      <c r="I343">
        <v>5.04</v>
      </c>
      <c r="K343" s="18">
        <v>4.34</v>
      </c>
      <c r="L343">
        <v>3.5</v>
      </c>
      <c r="N343">
        <v>3.52</v>
      </c>
      <c r="O343">
        <v>2.892561983471086</v>
      </c>
    </row>
    <row r="344" spans="1:15" ht="12.75">
      <c r="A344" t="s">
        <v>342</v>
      </c>
      <c r="B344">
        <v>3.47</v>
      </c>
      <c r="E344">
        <v>3.2</v>
      </c>
      <c r="F344">
        <v>4.5</v>
      </c>
      <c r="G344">
        <v>4.39</v>
      </c>
      <c r="H344">
        <v>4.47</v>
      </c>
      <c r="I344">
        <v>5.08</v>
      </c>
      <c r="K344" s="18">
        <v>4.4</v>
      </c>
      <c r="L344">
        <v>3.5</v>
      </c>
      <c r="N344">
        <v>3.82</v>
      </c>
      <c r="O344">
        <v>1.6489178976296452</v>
      </c>
    </row>
    <row r="345" spans="1:15" ht="12.75">
      <c r="A345" t="s">
        <v>343</v>
      </c>
      <c r="B345">
        <v>3.5</v>
      </c>
      <c r="E345">
        <v>3.38</v>
      </c>
      <c r="F345">
        <v>4.5</v>
      </c>
      <c r="G345">
        <v>4.42</v>
      </c>
      <c r="H345">
        <v>4.43</v>
      </c>
      <c r="I345">
        <v>5.09</v>
      </c>
      <c r="K345" s="18">
        <v>4.43</v>
      </c>
      <c r="L345">
        <v>3.5</v>
      </c>
      <c r="N345">
        <v>3.87</v>
      </c>
      <c r="O345">
        <v>1.2349914236707158</v>
      </c>
    </row>
    <row r="346" spans="1:15" ht="12.75">
      <c r="A346" t="s">
        <v>344</v>
      </c>
      <c r="B346">
        <v>3.76</v>
      </c>
      <c r="E346">
        <v>4.04</v>
      </c>
      <c r="F346">
        <v>5</v>
      </c>
      <c r="G346">
        <v>5</v>
      </c>
      <c r="H346">
        <v>4.52</v>
      </c>
      <c r="I346">
        <v>5.18</v>
      </c>
      <c r="K346" s="18">
        <v>4.68</v>
      </c>
      <c r="L346">
        <v>3.83</v>
      </c>
      <c r="N346">
        <v>4.7</v>
      </c>
      <c r="O346">
        <v>2.8786840301576535</v>
      </c>
    </row>
    <row r="347" spans="1:15" ht="12.75">
      <c r="A347" t="s">
        <v>345</v>
      </c>
      <c r="B347">
        <v>3.98</v>
      </c>
      <c r="E347">
        <v>4.05</v>
      </c>
      <c r="F347">
        <v>5</v>
      </c>
      <c r="G347">
        <v>4.8</v>
      </c>
      <c r="H347">
        <v>4.57</v>
      </c>
      <c r="I347">
        <v>5.28</v>
      </c>
      <c r="K347" s="18">
        <v>4.53</v>
      </c>
      <c r="L347">
        <v>4</v>
      </c>
      <c r="N347">
        <v>4.53</v>
      </c>
      <c r="O347">
        <v>4.102564102564161</v>
      </c>
    </row>
    <row r="348" spans="1:15" ht="12.75">
      <c r="A348" t="s">
        <v>346</v>
      </c>
      <c r="B348">
        <v>4</v>
      </c>
      <c r="E348">
        <v>4.15</v>
      </c>
      <c r="F348">
        <v>5</v>
      </c>
      <c r="G348">
        <v>4.81</v>
      </c>
      <c r="H348">
        <v>4.56</v>
      </c>
      <c r="I348">
        <v>5.26</v>
      </c>
      <c r="K348" s="18">
        <v>4.53</v>
      </c>
      <c r="L348">
        <v>4</v>
      </c>
      <c r="N348">
        <v>4.54</v>
      </c>
      <c r="O348">
        <v>0</v>
      </c>
    </row>
    <row r="349" spans="1:15" ht="12.75">
      <c r="A349" t="s">
        <v>347</v>
      </c>
      <c r="B349">
        <v>3.99</v>
      </c>
      <c r="E349">
        <v>4.49</v>
      </c>
      <c r="F349">
        <v>5</v>
      </c>
      <c r="G349">
        <v>5.14</v>
      </c>
      <c r="H349">
        <v>4.58</v>
      </c>
      <c r="I349">
        <v>5.28</v>
      </c>
      <c r="K349" s="18">
        <v>4.69</v>
      </c>
      <c r="L349">
        <v>4</v>
      </c>
      <c r="N349">
        <v>4.85</v>
      </c>
      <c r="O349">
        <v>2.453151618398585</v>
      </c>
    </row>
    <row r="350" spans="1:15" ht="12.75">
      <c r="A350" t="s">
        <v>348</v>
      </c>
      <c r="B350">
        <v>3.99</v>
      </c>
      <c r="E350">
        <v>4.35</v>
      </c>
      <c r="F350">
        <v>5</v>
      </c>
      <c r="G350">
        <v>5.03</v>
      </c>
      <c r="H350">
        <v>4.61</v>
      </c>
      <c r="I350">
        <v>5.34</v>
      </c>
      <c r="K350" s="18">
        <v>4.72</v>
      </c>
      <c r="L350">
        <v>4</v>
      </c>
      <c r="N350">
        <v>4.74</v>
      </c>
      <c r="O350">
        <v>-1.6320979258755177</v>
      </c>
    </row>
    <row r="351" spans="1:15" ht="12.75">
      <c r="A351" t="s">
        <v>349</v>
      </c>
      <c r="B351">
        <v>3.97</v>
      </c>
      <c r="E351">
        <v>3.96</v>
      </c>
      <c r="F351">
        <v>5</v>
      </c>
      <c r="G351">
        <v>4.66</v>
      </c>
      <c r="H351">
        <v>4.56</v>
      </c>
      <c r="I351">
        <v>5.34</v>
      </c>
      <c r="K351" s="18">
        <v>4.49</v>
      </c>
      <c r="L351">
        <v>4</v>
      </c>
      <c r="N351">
        <v>4.3</v>
      </c>
      <c r="O351">
        <v>1.634320735444296</v>
      </c>
    </row>
    <row r="352" spans="1:15" ht="12.75">
      <c r="A352" t="s">
        <v>350</v>
      </c>
      <c r="B352">
        <v>3.84</v>
      </c>
      <c r="E352">
        <v>3.31</v>
      </c>
      <c r="F352">
        <v>5</v>
      </c>
      <c r="G352">
        <v>4.02</v>
      </c>
      <c r="H352">
        <v>4.49</v>
      </c>
      <c r="I352">
        <v>5.25</v>
      </c>
      <c r="K352" s="18">
        <v>4.25</v>
      </c>
      <c r="L352">
        <v>4</v>
      </c>
      <c r="N352">
        <v>3.61</v>
      </c>
      <c r="O352">
        <v>0</v>
      </c>
    </row>
    <row r="353" spans="1:15" ht="12.75">
      <c r="A353" t="s">
        <v>351</v>
      </c>
      <c r="B353">
        <v>3.92</v>
      </c>
      <c r="E353">
        <v>3.23</v>
      </c>
      <c r="F353">
        <v>5</v>
      </c>
      <c r="G353">
        <v>4.04</v>
      </c>
      <c r="H353">
        <v>4.45</v>
      </c>
      <c r="I353">
        <v>5.2</v>
      </c>
      <c r="K353" s="18">
        <v>4.28</v>
      </c>
      <c r="L353">
        <v>4</v>
      </c>
      <c r="N353">
        <v>3.55</v>
      </c>
      <c r="O353">
        <v>5.304318259095505</v>
      </c>
    </row>
    <row r="354" spans="1:15" ht="12.75">
      <c r="A354" t="s">
        <v>352</v>
      </c>
      <c r="B354">
        <v>3.85</v>
      </c>
      <c r="E354">
        <v>3.29</v>
      </c>
      <c r="F354">
        <v>5</v>
      </c>
      <c r="G354">
        <v>4.21</v>
      </c>
      <c r="H354">
        <v>4.46</v>
      </c>
      <c r="I354">
        <v>5.28</v>
      </c>
      <c r="K354" s="18">
        <v>4.35</v>
      </c>
      <c r="L354">
        <v>4</v>
      </c>
      <c r="N354">
        <v>3.58</v>
      </c>
      <c r="O354">
        <v>1.218686526743445</v>
      </c>
    </row>
    <row r="355" spans="1:15" ht="12.75">
      <c r="A355" t="s">
        <v>353</v>
      </c>
      <c r="B355">
        <v>3.32</v>
      </c>
      <c r="E355">
        <v>2.46</v>
      </c>
      <c r="F355">
        <v>5</v>
      </c>
      <c r="G355">
        <v>3.36</v>
      </c>
      <c r="H355">
        <v>4.45</v>
      </c>
      <c r="I355">
        <v>5.26</v>
      </c>
      <c r="K355" s="18">
        <v>4.15</v>
      </c>
      <c r="L355">
        <v>3.65</v>
      </c>
      <c r="N355">
        <v>2.74</v>
      </c>
      <c r="O355">
        <v>1.6232668244842399</v>
      </c>
    </row>
    <row r="356" spans="1:15" ht="12.75">
      <c r="A356" t="s">
        <v>354</v>
      </c>
      <c r="B356">
        <v>3.23</v>
      </c>
      <c r="E356">
        <v>2.3</v>
      </c>
      <c r="F356">
        <v>5</v>
      </c>
      <c r="G356">
        <v>3.2</v>
      </c>
      <c r="H356">
        <v>4.41</v>
      </c>
      <c r="I356">
        <v>5.22</v>
      </c>
      <c r="K356" s="18">
        <v>3.9</v>
      </c>
      <c r="L356">
        <v>3.5</v>
      </c>
      <c r="N356">
        <v>2.71</v>
      </c>
      <c r="O356">
        <v>-2.4316109422491885</v>
      </c>
    </row>
    <row r="357" spans="1:15" ht="12.75">
      <c r="A357" t="s">
        <v>355</v>
      </c>
      <c r="B357">
        <v>2.98</v>
      </c>
      <c r="E357">
        <v>2.3</v>
      </c>
      <c r="F357">
        <v>4.85</v>
      </c>
      <c r="G357">
        <v>2.95</v>
      </c>
      <c r="H357">
        <v>4.28</v>
      </c>
      <c r="I357">
        <v>5.08</v>
      </c>
      <c r="K357" s="18">
        <v>3.8</v>
      </c>
      <c r="L357">
        <v>3.18</v>
      </c>
      <c r="N357">
        <v>2.59</v>
      </c>
      <c r="O357">
        <v>2.4365482233502016</v>
      </c>
    </row>
    <row r="358" spans="1:15" ht="12.75">
      <c r="A358" t="s">
        <v>356</v>
      </c>
      <c r="B358">
        <v>2.6</v>
      </c>
      <c r="E358">
        <v>2.48</v>
      </c>
      <c r="F358">
        <v>4.5</v>
      </c>
      <c r="G358">
        <v>3.07</v>
      </c>
      <c r="H358">
        <v>4.25</v>
      </c>
      <c r="I358">
        <v>5.01</v>
      </c>
      <c r="K358" s="18">
        <v>3.8</v>
      </c>
      <c r="L358">
        <v>3</v>
      </c>
      <c r="N358">
        <v>2.83</v>
      </c>
      <c r="O358">
        <v>0</v>
      </c>
    </row>
    <row r="359" spans="1:15" ht="12.75">
      <c r="A359" t="s">
        <v>357</v>
      </c>
      <c r="B359">
        <v>2.47</v>
      </c>
      <c r="E359">
        <v>2.3</v>
      </c>
      <c r="F359">
        <v>4.5</v>
      </c>
      <c r="G359">
        <v>3.04</v>
      </c>
      <c r="H359">
        <v>4.3</v>
      </c>
      <c r="I359">
        <v>5.11</v>
      </c>
      <c r="K359" s="18">
        <v>3.89</v>
      </c>
      <c r="L359">
        <v>3</v>
      </c>
      <c r="N359">
        <v>2.73</v>
      </c>
      <c r="O359">
        <v>5.673758865248249</v>
      </c>
    </row>
    <row r="360" spans="1:15" ht="12.75">
      <c r="A360" t="s">
        <v>358</v>
      </c>
      <c r="B360">
        <v>2.44</v>
      </c>
      <c r="E360">
        <v>2.37</v>
      </c>
      <c r="F360">
        <v>4.5</v>
      </c>
      <c r="G360">
        <v>3.08</v>
      </c>
      <c r="H360">
        <v>4.31</v>
      </c>
      <c r="I360">
        <v>5.08</v>
      </c>
      <c r="K360" s="18">
        <v>3.93</v>
      </c>
      <c r="L360">
        <v>3</v>
      </c>
      <c r="N360">
        <v>2.66</v>
      </c>
      <c r="O360">
        <v>1.210084033613491</v>
      </c>
    </row>
    <row r="361" spans="1:15" ht="12.75">
      <c r="A361" t="s">
        <v>359</v>
      </c>
      <c r="B361">
        <v>1.98</v>
      </c>
      <c r="E361">
        <v>2.25</v>
      </c>
      <c r="F361">
        <v>4.5</v>
      </c>
      <c r="G361">
        <v>2.86</v>
      </c>
      <c r="H361">
        <v>4.35</v>
      </c>
      <c r="I361">
        <v>5.1</v>
      </c>
      <c r="K361" s="18">
        <v>3.84</v>
      </c>
      <c r="L361">
        <v>3</v>
      </c>
      <c r="N361">
        <v>2.5</v>
      </c>
      <c r="O361">
        <v>1.2088650100737777</v>
      </c>
    </row>
    <row r="362" spans="1:15" ht="12.75">
      <c r="A362" t="s">
        <v>360</v>
      </c>
      <c r="B362">
        <v>1.45</v>
      </c>
      <c r="E362">
        <v>2.24</v>
      </c>
      <c r="F362">
        <v>4.5</v>
      </c>
      <c r="G362">
        <v>2.81</v>
      </c>
      <c r="H362">
        <v>4.32</v>
      </c>
      <c r="I362">
        <v>5.1</v>
      </c>
      <c r="K362" s="18">
        <v>3.84</v>
      </c>
      <c r="L362">
        <v>3</v>
      </c>
      <c r="N362">
        <v>2.47</v>
      </c>
      <c r="O362">
        <v>1.2076484401208107</v>
      </c>
    </row>
    <row r="363" spans="1:15" ht="12.75">
      <c r="A363" t="s">
        <v>361</v>
      </c>
      <c r="B363">
        <v>2.54</v>
      </c>
      <c r="E363">
        <v>2.42</v>
      </c>
      <c r="F363">
        <v>4.5</v>
      </c>
      <c r="G363">
        <v>2.93</v>
      </c>
      <c r="H363">
        <v>4.27</v>
      </c>
      <c r="I363">
        <v>5.07</v>
      </c>
      <c r="K363" s="18">
        <v>3.78</v>
      </c>
      <c r="L363">
        <v>3</v>
      </c>
      <c r="N363">
        <v>2.6</v>
      </c>
      <c r="O363">
        <v>0</v>
      </c>
    </row>
    <row r="364" spans="1:15" ht="12.75">
      <c r="A364" t="s">
        <v>362</v>
      </c>
      <c r="B364">
        <v>2.02</v>
      </c>
      <c r="E364">
        <v>2.39</v>
      </c>
      <c r="F364">
        <v>4.5</v>
      </c>
      <c r="G364">
        <v>2.88</v>
      </c>
      <c r="H364">
        <v>4.22</v>
      </c>
      <c r="I364">
        <v>5.02</v>
      </c>
      <c r="K364" s="18">
        <v>3.74</v>
      </c>
      <c r="L364">
        <v>3</v>
      </c>
      <c r="N364">
        <v>2.54</v>
      </c>
      <c r="O364">
        <v>0</v>
      </c>
    </row>
    <row r="365" spans="1:15" ht="12.75">
      <c r="A365" t="s">
        <v>363</v>
      </c>
      <c r="B365">
        <v>1.49</v>
      </c>
      <c r="E365">
        <v>2.29</v>
      </c>
      <c r="F365">
        <v>4.5</v>
      </c>
      <c r="G365">
        <v>2.88</v>
      </c>
      <c r="H365">
        <v>4.25</v>
      </c>
      <c r="I365">
        <v>5.01</v>
      </c>
      <c r="K365" s="18">
        <v>3.78</v>
      </c>
      <c r="L365">
        <v>3</v>
      </c>
      <c r="N365">
        <v>2.47</v>
      </c>
      <c r="O365">
        <v>-1.2064343163539333</v>
      </c>
    </row>
    <row r="366" spans="1:15" ht="12.75">
      <c r="A366" t="s">
        <v>364</v>
      </c>
      <c r="B366">
        <v>1.98</v>
      </c>
      <c r="E366">
        <v>2.29</v>
      </c>
      <c r="F366">
        <v>4.5</v>
      </c>
      <c r="G366">
        <v>2.87</v>
      </c>
      <c r="H366">
        <v>4.27</v>
      </c>
      <c r="I366">
        <v>5.01</v>
      </c>
      <c r="K366" s="18">
        <v>3.71</v>
      </c>
      <c r="L366">
        <v>3</v>
      </c>
      <c r="N366">
        <v>2.45</v>
      </c>
      <c r="O366">
        <v>1.2076484401208107</v>
      </c>
    </row>
    <row r="367" spans="1:15" ht="12.75">
      <c r="A367" t="s">
        <v>365</v>
      </c>
      <c r="B367">
        <v>1.73</v>
      </c>
      <c r="E367">
        <v>2.33</v>
      </c>
      <c r="F367">
        <v>4.5</v>
      </c>
      <c r="G367">
        <v>3.06</v>
      </c>
      <c r="H367">
        <v>4.33</v>
      </c>
      <c r="I367">
        <v>5.03</v>
      </c>
      <c r="K367" s="18">
        <v>3.88</v>
      </c>
      <c r="L367">
        <v>3</v>
      </c>
      <c r="N367">
        <v>2.54</v>
      </c>
      <c r="O367">
        <v>0</v>
      </c>
    </row>
    <row r="368" spans="1:15" ht="12.75">
      <c r="A368" t="s">
        <v>366</v>
      </c>
      <c r="B368">
        <v>1.17</v>
      </c>
      <c r="E368">
        <v>2.24</v>
      </c>
      <c r="F368">
        <v>4.5</v>
      </c>
      <c r="G368">
        <v>2.92</v>
      </c>
      <c r="H368">
        <v>4.41</v>
      </c>
      <c r="I368">
        <v>5.09</v>
      </c>
      <c r="K368" s="18">
        <v>3.92</v>
      </c>
      <c r="L368">
        <v>3</v>
      </c>
      <c r="N368">
        <v>2.45</v>
      </c>
      <c r="O368">
        <v>3.217158176943774</v>
      </c>
    </row>
    <row r="369" spans="1:15" ht="12.75">
      <c r="A369" t="s">
        <v>367</v>
      </c>
      <c r="B369">
        <v>2</v>
      </c>
      <c r="E369">
        <v>2.39</v>
      </c>
      <c r="F369">
        <v>4.5</v>
      </c>
      <c r="G369">
        <v>3.06</v>
      </c>
      <c r="H369">
        <v>4.45</v>
      </c>
      <c r="I369">
        <v>5.11</v>
      </c>
      <c r="K369" s="18">
        <v>4.04</v>
      </c>
      <c r="L369">
        <v>3</v>
      </c>
      <c r="N369">
        <v>2.66</v>
      </c>
      <c r="O369">
        <v>0.802139037433138</v>
      </c>
    </row>
    <row r="370" spans="1:15" ht="12.75">
      <c r="A370" t="s">
        <v>368</v>
      </c>
      <c r="B370">
        <v>1.88</v>
      </c>
      <c r="E370">
        <v>2.28</v>
      </c>
      <c r="F370">
        <v>4.5</v>
      </c>
      <c r="G370">
        <v>3.06</v>
      </c>
      <c r="H370">
        <v>4.45</v>
      </c>
      <c r="I370">
        <v>5.12</v>
      </c>
      <c r="K370" s="18">
        <v>3.98</v>
      </c>
      <c r="L370">
        <v>3</v>
      </c>
      <c r="N370">
        <v>2.68</v>
      </c>
      <c r="O370">
        <v>1.6032064128256172</v>
      </c>
    </row>
    <row r="371" spans="1:15" ht="12.75">
      <c r="A371" t="s">
        <v>369</v>
      </c>
      <c r="B371">
        <v>2.26</v>
      </c>
      <c r="E371">
        <v>2.3</v>
      </c>
      <c r="F371">
        <v>4.5</v>
      </c>
      <c r="G371">
        <v>3.05</v>
      </c>
      <c r="H371">
        <v>4.42</v>
      </c>
      <c r="I371">
        <v>5.13</v>
      </c>
      <c r="K371" s="18">
        <v>3.92</v>
      </c>
      <c r="L371">
        <v>3</v>
      </c>
      <c r="N371">
        <v>2.66</v>
      </c>
      <c r="O371">
        <v>0</v>
      </c>
    </row>
    <row r="372" spans="1:15" ht="12.75">
      <c r="A372" t="s">
        <v>370</v>
      </c>
      <c r="B372">
        <v>2.61</v>
      </c>
      <c r="E372">
        <v>2.48</v>
      </c>
      <c r="F372">
        <v>4.5</v>
      </c>
      <c r="G372">
        <v>3.07</v>
      </c>
      <c r="H372">
        <v>4.39</v>
      </c>
      <c r="I372">
        <v>5.11</v>
      </c>
      <c r="K372" s="18">
        <v>3.94</v>
      </c>
      <c r="L372">
        <v>3</v>
      </c>
      <c r="N372">
        <v>2.7</v>
      </c>
      <c r="O372">
        <v>0</v>
      </c>
    </row>
    <row r="373" spans="1:15" ht="12.75">
      <c r="A373" t="s">
        <v>371</v>
      </c>
      <c r="B373">
        <v>2.33</v>
      </c>
      <c r="E373">
        <v>2.6</v>
      </c>
      <c r="F373">
        <v>4.5</v>
      </c>
      <c r="G373">
        <v>3.18</v>
      </c>
      <c r="H373">
        <v>4.42</v>
      </c>
      <c r="I373">
        <v>5.1</v>
      </c>
      <c r="K373" s="18">
        <v>4.06</v>
      </c>
      <c r="L373">
        <v>3</v>
      </c>
      <c r="N373">
        <v>2.88</v>
      </c>
      <c r="O373">
        <v>1.2008005336891714</v>
      </c>
    </row>
    <row r="374" spans="1:15" ht="12.75">
      <c r="A374" t="s">
        <v>372</v>
      </c>
      <c r="B374">
        <v>2.15</v>
      </c>
      <c r="E374">
        <v>2.72</v>
      </c>
      <c r="F374">
        <v>4.5</v>
      </c>
      <c r="G374">
        <v>3.28</v>
      </c>
      <c r="H374">
        <v>4.42</v>
      </c>
      <c r="I374">
        <v>5.08</v>
      </c>
      <c r="K374" s="18">
        <v>4.08</v>
      </c>
      <c r="L374">
        <v>3</v>
      </c>
      <c r="N374">
        <v>2.94</v>
      </c>
      <c r="O374">
        <v>1.199600133288807</v>
      </c>
    </row>
    <row r="375" spans="1:15" ht="12.75">
      <c r="A375" t="s">
        <v>373</v>
      </c>
      <c r="B375">
        <v>2.37</v>
      </c>
      <c r="E375">
        <v>2.73</v>
      </c>
      <c r="F375">
        <v>4.5</v>
      </c>
      <c r="G375">
        <v>3.28</v>
      </c>
      <c r="H375">
        <v>4.42</v>
      </c>
      <c r="I375">
        <v>5.07</v>
      </c>
      <c r="K375" s="18">
        <v>4.04</v>
      </c>
      <c r="L375">
        <v>3</v>
      </c>
      <c r="N375">
        <v>2.93</v>
      </c>
      <c r="O375">
        <v>2.7962716378162566</v>
      </c>
    </row>
    <row r="376" spans="1:15" ht="12.75">
      <c r="A376" t="s">
        <v>374</v>
      </c>
      <c r="B376">
        <v>2.85</v>
      </c>
      <c r="E376">
        <v>2.72</v>
      </c>
      <c r="F376">
        <v>4.5</v>
      </c>
      <c r="G376">
        <v>3.06</v>
      </c>
      <c r="H376">
        <v>4.39</v>
      </c>
      <c r="I376">
        <v>5.04</v>
      </c>
      <c r="K376" s="18">
        <v>3.93</v>
      </c>
      <c r="L376">
        <v>3</v>
      </c>
      <c r="N376">
        <v>2.87</v>
      </c>
      <c r="O376">
        <v>2.3912321487878687</v>
      </c>
    </row>
    <row r="377" spans="1:15" ht="12.75">
      <c r="A377" t="s">
        <v>375</v>
      </c>
      <c r="B377">
        <v>2.78</v>
      </c>
      <c r="E377">
        <v>2.73</v>
      </c>
      <c r="F377">
        <v>4.5</v>
      </c>
      <c r="G377">
        <v>2.99</v>
      </c>
      <c r="H377">
        <v>4.33</v>
      </c>
      <c r="I377">
        <v>5.02</v>
      </c>
      <c r="K377" s="18">
        <v>3.84</v>
      </c>
      <c r="L377">
        <v>3</v>
      </c>
      <c r="N377">
        <v>2.83</v>
      </c>
      <c r="O377">
        <v>1.5909844216108378</v>
      </c>
    </row>
    <row r="378" spans="1:15" ht="12.75">
      <c r="A378" t="s">
        <v>376</v>
      </c>
      <c r="B378">
        <v>2.36</v>
      </c>
      <c r="E378">
        <v>2.69</v>
      </c>
      <c r="F378">
        <v>4.5</v>
      </c>
      <c r="G378">
        <v>3.03</v>
      </c>
      <c r="H378">
        <v>4.28</v>
      </c>
      <c r="I378">
        <v>5</v>
      </c>
      <c r="K378" s="18">
        <v>3.87</v>
      </c>
      <c r="L378">
        <v>3</v>
      </c>
      <c r="N378">
        <v>2.78</v>
      </c>
      <c r="O378">
        <v>1.1916583912610756</v>
      </c>
    </row>
    <row r="379" spans="1:15" ht="12.75">
      <c r="A379" t="s">
        <v>377</v>
      </c>
      <c r="B379">
        <v>2.68</v>
      </c>
      <c r="E379">
        <v>2.73</v>
      </c>
      <c r="F379">
        <v>4.5</v>
      </c>
      <c r="G379">
        <v>3.03</v>
      </c>
      <c r="H379">
        <v>4.28</v>
      </c>
      <c r="I379">
        <v>5.02</v>
      </c>
      <c r="K379" s="18">
        <v>3.91</v>
      </c>
      <c r="L379">
        <v>3</v>
      </c>
      <c r="N379">
        <v>2.8</v>
      </c>
      <c r="O379">
        <v>-1.1904761904760948</v>
      </c>
    </row>
    <row r="380" spans="1:15" ht="12.75">
      <c r="A380" t="s">
        <v>378</v>
      </c>
      <c r="B380">
        <v>2.71</v>
      </c>
      <c r="E380">
        <v>2.92</v>
      </c>
      <c r="F380">
        <v>4.5</v>
      </c>
      <c r="G380">
        <v>3.29</v>
      </c>
      <c r="H380">
        <v>4.34</v>
      </c>
      <c r="I380">
        <v>5.05</v>
      </c>
      <c r="K380" s="18">
        <v>4.01</v>
      </c>
      <c r="L380">
        <v>3</v>
      </c>
      <c r="N380">
        <v>3.08</v>
      </c>
      <c r="O380">
        <v>0.3972194637536449</v>
      </c>
    </row>
    <row r="381" spans="1:15" ht="12.75">
      <c r="A381" t="s">
        <v>379</v>
      </c>
      <c r="B381">
        <v>2.93</v>
      </c>
      <c r="E381">
        <v>2.82</v>
      </c>
      <c r="F381">
        <v>4.5</v>
      </c>
      <c r="G381">
        <v>3.2</v>
      </c>
      <c r="H381">
        <v>4.35</v>
      </c>
      <c r="I381">
        <v>5.06</v>
      </c>
      <c r="K381" s="18">
        <v>3.98</v>
      </c>
      <c r="L381">
        <v>3</v>
      </c>
      <c r="N381">
        <v>2.99</v>
      </c>
      <c r="O381">
        <v>2.382528127068257</v>
      </c>
    </row>
    <row r="382" spans="1:15" ht="12.75">
      <c r="A382" t="s">
        <v>380</v>
      </c>
      <c r="B382">
        <v>2.9</v>
      </c>
      <c r="E382">
        <v>2.78</v>
      </c>
      <c r="F382">
        <v>4.5</v>
      </c>
      <c r="G382">
        <v>3.06</v>
      </c>
      <c r="H382">
        <v>4.32</v>
      </c>
      <c r="I382">
        <v>5.03</v>
      </c>
      <c r="K382" s="18">
        <v>3.98</v>
      </c>
      <c r="L382">
        <v>3</v>
      </c>
      <c r="N382">
        <v>2.93</v>
      </c>
      <c r="O382">
        <v>5.548216644649956</v>
      </c>
    </row>
    <row r="383" spans="1:15" ht="12.75">
      <c r="A383" t="s">
        <v>381</v>
      </c>
      <c r="B383">
        <v>2.9</v>
      </c>
      <c r="E383">
        <v>2.74</v>
      </c>
      <c r="F383">
        <v>4.5</v>
      </c>
      <c r="G383">
        <v>2.98</v>
      </c>
      <c r="H383">
        <v>4.28</v>
      </c>
      <c r="I383">
        <v>4.99</v>
      </c>
      <c r="K383" s="18">
        <v>3.93</v>
      </c>
      <c r="L383">
        <v>3</v>
      </c>
      <c r="N383">
        <v>2.84</v>
      </c>
      <c r="O383">
        <v>-1.5779092702170692</v>
      </c>
    </row>
    <row r="384" spans="1:15" ht="12.75">
      <c r="A384" t="s">
        <v>382</v>
      </c>
      <c r="B384">
        <v>2.94</v>
      </c>
      <c r="E384">
        <v>2.83</v>
      </c>
      <c r="F384">
        <v>4.5</v>
      </c>
      <c r="G384">
        <v>3</v>
      </c>
      <c r="H384">
        <v>4.25</v>
      </c>
      <c r="I384">
        <v>4.96</v>
      </c>
      <c r="K384" s="18">
        <v>3.92</v>
      </c>
      <c r="L384">
        <v>3</v>
      </c>
      <c r="N384">
        <v>2.89</v>
      </c>
      <c r="O384">
        <v>0</v>
      </c>
    </row>
    <row r="385" spans="1:15" ht="12.75">
      <c r="A385" t="s">
        <v>383</v>
      </c>
      <c r="B385">
        <v>2.93</v>
      </c>
      <c r="E385">
        <v>2.87</v>
      </c>
      <c r="F385">
        <v>4.5</v>
      </c>
      <c r="G385">
        <v>3.01</v>
      </c>
      <c r="H385">
        <v>4.24</v>
      </c>
      <c r="I385">
        <v>4.92</v>
      </c>
      <c r="K385" s="18">
        <v>3.86</v>
      </c>
      <c r="L385">
        <v>3</v>
      </c>
      <c r="N385">
        <v>2.91</v>
      </c>
      <c r="O385">
        <v>0</v>
      </c>
    </row>
    <row r="386" spans="1:15" ht="12.75">
      <c r="A386" t="s">
        <v>384</v>
      </c>
      <c r="B386">
        <v>2.92</v>
      </c>
      <c r="E386">
        <v>2.91</v>
      </c>
      <c r="F386">
        <v>4.5</v>
      </c>
      <c r="G386">
        <v>3.04</v>
      </c>
      <c r="H386">
        <v>4.21</v>
      </c>
      <c r="I386">
        <v>4.91</v>
      </c>
      <c r="K386" s="18">
        <v>3.83</v>
      </c>
      <c r="L386">
        <v>3</v>
      </c>
      <c r="N386">
        <v>2.96</v>
      </c>
      <c r="O386">
        <v>2.3699802501646716</v>
      </c>
    </row>
    <row r="387" spans="1:15" ht="12.75">
      <c r="A387" t="s">
        <v>385</v>
      </c>
      <c r="B387">
        <v>3</v>
      </c>
      <c r="E387">
        <v>2.92</v>
      </c>
      <c r="F387">
        <v>4.5</v>
      </c>
      <c r="G387">
        <v>3.01</v>
      </c>
      <c r="H387">
        <v>4.19</v>
      </c>
      <c r="I387">
        <v>4.89</v>
      </c>
      <c r="K387" s="18">
        <v>3.92</v>
      </c>
      <c r="L387">
        <v>3</v>
      </c>
      <c r="N387">
        <v>2.98</v>
      </c>
      <c r="O387">
        <v>1.5768725361366285</v>
      </c>
    </row>
    <row r="388" spans="1:15" ht="12.75">
      <c r="A388" t="s">
        <v>386</v>
      </c>
      <c r="B388">
        <v>2.98</v>
      </c>
      <c r="E388">
        <v>2.89</v>
      </c>
      <c r="F388">
        <v>4.5</v>
      </c>
      <c r="G388">
        <v>3.03</v>
      </c>
      <c r="H388">
        <v>4.19</v>
      </c>
      <c r="I388">
        <v>4.88</v>
      </c>
      <c r="K388" s="18">
        <v>3.93</v>
      </c>
      <c r="L388">
        <v>3</v>
      </c>
      <c r="N388">
        <v>2.95</v>
      </c>
      <c r="O388">
        <v>1.1811023622047692</v>
      </c>
    </row>
    <row r="389" spans="1:15" ht="12.75">
      <c r="A389" t="s">
        <v>387</v>
      </c>
      <c r="B389">
        <v>2.9</v>
      </c>
      <c r="E389">
        <v>2.9</v>
      </c>
      <c r="F389">
        <v>4.5</v>
      </c>
      <c r="G389">
        <v>3.11</v>
      </c>
      <c r="H389">
        <v>4.21</v>
      </c>
      <c r="I389">
        <v>4.87</v>
      </c>
      <c r="K389" s="18">
        <v>3.97</v>
      </c>
      <c r="L389">
        <v>3</v>
      </c>
      <c r="N389">
        <v>2.98</v>
      </c>
      <c r="O389">
        <v>-1.1799410029498971</v>
      </c>
    </row>
    <row r="390" spans="1:15" ht="12.75">
      <c r="A390" t="s">
        <v>388</v>
      </c>
      <c r="B390">
        <v>3</v>
      </c>
      <c r="E390">
        <v>2.93</v>
      </c>
      <c r="F390">
        <v>4.5</v>
      </c>
      <c r="G390">
        <v>3.12</v>
      </c>
      <c r="H390">
        <v>4.22</v>
      </c>
      <c r="I390">
        <v>4.85</v>
      </c>
      <c r="K390" s="18">
        <v>3.93</v>
      </c>
      <c r="L390">
        <v>3</v>
      </c>
      <c r="N390">
        <v>3.01</v>
      </c>
      <c r="O390">
        <v>1.1811023622047692</v>
      </c>
    </row>
    <row r="391" spans="1:15" ht="12.75">
      <c r="A391" t="s">
        <v>389</v>
      </c>
      <c r="B391">
        <v>2.99</v>
      </c>
      <c r="E391">
        <v>2.99</v>
      </c>
      <c r="F391">
        <v>4.5</v>
      </c>
      <c r="G391">
        <v>3.2</v>
      </c>
      <c r="H391">
        <v>4.23</v>
      </c>
      <c r="I391">
        <v>4.84</v>
      </c>
      <c r="K391" s="18">
        <v>3.99</v>
      </c>
      <c r="L391">
        <v>3</v>
      </c>
      <c r="N391">
        <v>3.08</v>
      </c>
      <c r="O391">
        <v>3.9331366764994242</v>
      </c>
    </row>
    <row r="392" spans="1:15" ht="12.75">
      <c r="A392" t="s">
        <v>390</v>
      </c>
      <c r="B392">
        <v>3.02</v>
      </c>
      <c r="E392">
        <v>3.18</v>
      </c>
      <c r="F392">
        <v>4.5</v>
      </c>
      <c r="G392">
        <v>3.48</v>
      </c>
      <c r="H392">
        <v>4.26</v>
      </c>
      <c r="I392">
        <v>4.84</v>
      </c>
      <c r="K392" s="18">
        <v>4.02</v>
      </c>
      <c r="L392">
        <v>3.24</v>
      </c>
      <c r="N392">
        <v>3.31</v>
      </c>
      <c r="O392">
        <v>3.1362299901993533</v>
      </c>
    </row>
    <row r="393" spans="1:15" ht="12.75">
      <c r="A393" t="s">
        <v>391</v>
      </c>
      <c r="B393">
        <v>3.49</v>
      </c>
      <c r="E393">
        <v>3.32</v>
      </c>
      <c r="F393">
        <v>4.5</v>
      </c>
      <c r="G393">
        <v>3.53</v>
      </c>
      <c r="H393">
        <v>4.29</v>
      </c>
      <c r="I393">
        <v>4.83</v>
      </c>
      <c r="K393" s="18">
        <v>4</v>
      </c>
      <c r="L393">
        <v>3.5</v>
      </c>
      <c r="N393">
        <v>3.44</v>
      </c>
      <c r="O393">
        <v>2.346041055718425</v>
      </c>
    </row>
    <row r="394" spans="1:15" ht="12.75">
      <c r="A394" t="s">
        <v>392</v>
      </c>
      <c r="B394">
        <v>3.48</v>
      </c>
      <c r="E394">
        <v>3.38</v>
      </c>
      <c r="F394">
        <v>4.5</v>
      </c>
      <c r="G394">
        <v>3.57</v>
      </c>
      <c r="H394">
        <v>4.31</v>
      </c>
      <c r="I394">
        <v>4.84</v>
      </c>
      <c r="K394" s="18">
        <v>4.08</v>
      </c>
      <c r="L394">
        <v>3.5</v>
      </c>
      <c r="N394">
        <v>3.5</v>
      </c>
      <c r="O394">
        <v>-1.1707317073171175</v>
      </c>
    </row>
    <row r="395" spans="1:15" ht="12.75">
      <c r="A395" t="s">
        <v>393</v>
      </c>
      <c r="B395">
        <v>3.5</v>
      </c>
      <c r="E395">
        <v>3.45</v>
      </c>
      <c r="F395">
        <v>4.5</v>
      </c>
      <c r="G395">
        <v>3.64</v>
      </c>
      <c r="H395">
        <v>4.32</v>
      </c>
      <c r="I395">
        <v>4.83</v>
      </c>
      <c r="K395" s="18">
        <v>4.11</v>
      </c>
      <c r="L395">
        <v>3.5</v>
      </c>
      <c r="N395">
        <v>3.58</v>
      </c>
      <c r="O395">
        <v>1.1718750000000444</v>
      </c>
    </row>
    <row r="396" spans="1:15" ht="12.75">
      <c r="A396" t="s">
        <v>394</v>
      </c>
      <c r="B396">
        <v>3.48</v>
      </c>
      <c r="E396">
        <v>3.52</v>
      </c>
      <c r="F396">
        <v>4.5</v>
      </c>
      <c r="G396">
        <v>3.74</v>
      </c>
      <c r="H396">
        <v>4.33</v>
      </c>
      <c r="I396">
        <v>4.84</v>
      </c>
      <c r="K396" s="18">
        <v>4.12</v>
      </c>
      <c r="L396">
        <v>3.5</v>
      </c>
      <c r="N396">
        <v>3.65</v>
      </c>
      <c r="O396">
        <v>1.1707317073171175</v>
      </c>
    </row>
    <row r="397" spans="1:15" ht="12.75">
      <c r="A397" t="s">
        <v>395</v>
      </c>
      <c r="B397">
        <v>3.38</v>
      </c>
      <c r="E397">
        <v>3.52</v>
      </c>
      <c r="F397">
        <v>4.5</v>
      </c>
      <c r="G397">
        <v>3.81</v>
      </c>
      <c r="H397">
        <v>4.35</v>
      </c>
      <c r="I397">
        <v>4.85</v>
      </c>
      <c r="K397" s="18">
        <v>4.13</v>
      </c>
      <c r="L397">
        <v>3.5</v>
      </c>
      <c r="N397">
        <v>3.66</v>
      </c>
      <c r="O397">
        <v>3.8986354775827623</v>
      </c>
    </row>
    <row r="398" spans="1:15" ht="12.75">
      <c r="A398" t="s">
        <v>396</v>
      </c>
      <c r="B398">
        <v>3.48</v>
      </c>
      <c r="E398">
        <v>3.52</v>
      </c>
      <c r="F398">
        <v>4.5</v>
      </c>
      <c r="G398">
        <v>3.79</v>
      </c>
      <c r="H398">
        <v>4.39</v>
      </c>
      <c r="I398">
        <v>4.83</v>
      </c>
      <c r="K398" s="18">
        <v>4.17</v>
      </c>
      <c r="L398">
        <v>3.5</v>
      </c>
      <c r="N398">
        <v>3.64</v>
      </c>
      <c r="O398">
        <v>2.3316062176166685</v>
      </c>
    </row>
    <row r="399" spans="1:15" ht="12.75">
      <c r="A399" t="s">
        <v>397</v>
      </c>
      <c r="B399">
        <v>3.48</v>
      </c>
      <c r="E399">
        <v>3.53</v>
      </c>
      <c r="F399">
        <v>4.5</v>
      </c>
      <c r="G399">
        <v>3.78</v>
      </c>
      <c r="H399">
        <v>4.36</v>
      </c>
      <c r="I399">
        <v>4.83</v>
      </c>
      <c r="K399" s="18">
        <v>4.15</v>
      </c>
      <c r="L399">
        <v>3.5</v>
      </c>
      <c r="N399">
        <v>3.67</v>
      </c>
      <c r="O399">
        <v>-1.1635423400129723</v>
      </c>
    </row>
    <row r="400" spans="1:15" ht="12.75">
      <c r="A400" t="s">
        <v>398</v>
      </c>
      <c r="B400">
        <v>3.43</v>
      </c>
      <c r="E400">
        <v>3.54</v>
      </c>
      <c r="F400">
        <v>4.5</v>
      </c>
      <c r="G400">
        <v>3.91</v>
      </c>
      <c r="H400">
        <v>4.38</v>
      </c>
      <c r="I400">
        <v>4.83</v>
      </c>
      <c r="K400" s="18">
        <v>4.22</v>
      </c>
      <c r="L400">
        <v>3.5</v>
      </c>
      <c r="N400">
        <v>3.72</v>
      </c>
      <c r="O400">
        <v>1.1646716273051234</v>
      </c>
    </row>
    <row r="401" spans="1:15" ht="12.75">
      <c r="A401" t="s">
        <v>399</v>
      </c>
      <c r="B401">
        <v>3.47</v>
      </c>
      <c r="E401">
        <v>3.47</v>
      </c>
      <c r="F401">
        <v>4.5</v>
      </c>
      <c r="G401">
        <v>3.91</v>
      </c>
      <c r="H401">
        <v>4.4</v>
      </c>
      <c r="I401">
        <v>4.85</v>
      </c>
      <c r="K401" s="18">
        <v>4.23</v>
      </c>
      <c r="L401">
        <v>3.5</v>
      </c>
      <c r="N401">
        <v>3.66</v>
      </c>
      <c r="O401">
        <v>0.3878474466708989</v>
      </c>
    </row>
    <row r="402" spans="1:15" ht="12.75">
      <c r="A402" t="s">
        <v>400</v>
      </c>
      <c r="B402">
        <v>3.5</v>
      </c>
      <c r="E402">
        <v>3.48</v>
      </c>
      <c r="F402">
        <v>4.5</v>
      </c>
      <c r="G402">
        <v>3.84</v>
      </c>
      <c r="H402">
        <v>4.41</v>
      </c>
      <c r="I402">
        <v>4.85</v>
      </c>
      <c r="K402" s="18">
        <v>4.2</v>
      </c>
      <c r="L402">
        <v>3.5</v>
      </c>
      <c r="N402">
        <v>3.6</v>
      </c>
      <c r="O402">
        <v>1.1631663974152298</v>
      </c>
    </row>
    <row r="403" spans="1:15" ht="12.75">
      <c r="A403" t="s">
        <v>401</v>
      </c>
      <c r="B403">
        <v>3.5</v>
      </c>
      <c r="E403">
        <v>3.48</v>
      </c>
      <c r="F403">
        <v>4.5</v>
      </c>
      <c r="G403">
        <v>3.83</v>
      </c>
      <c r="H403">
        <v>4.41</v>
      </c>
      <c r="I403">
        <v>4.85</v>
      </c>
      <c r="K403" s="18">
        <v>4.17</v>
      </c>
      <c r="L403">
        <v>3.5</v>
      </c>
      <c r="N403">
        <v>3.56</v>
      </c>
      <c r="O403">
        <v>1.1620400258231558</v>
      </c>
    </row>
    <row r="404" spans="1:15" ht="12.75">
      <c r="A404" t="s">
        <v>402</v>
      </c>
      <c r="B404">
        <v>3.42</v>
      </c>
      <c r="E404">
        <v>3.46</v>
      </c>
      <c r="F404">
        <v>4.5</v>
      </c>
      <c r="G404">
        <v>3.72</v>
      </c>
      <c r="H404">
        <v>4.4</v>
      </c>
      <c r="I404">
        <v>4.83</v>
      </c>
      <c r="K404" s="18">
        <v>4.19</v>
      </c>
      <c r="L404">
        <v>3.5</v>
      </c>
      <c r="N404">
        <v>3.56</v>
      </c>
      <c r="O404">
        <v>0.3869719445339443</v>
      </c>
    </row>
    <row r="405" spans="1:15" ht="12.75">
      <c r="A405" t="s">
        <v>403</v>
      </c>
      <c r="B405">
        <v>3.5</v>
      </c>
      <c r="E405">
        <v>3.5</v>
      </c>
      <c r="F405">
        <v>4.5</v>
      </c>
      <c r="G405">
        <v>3.74</v>
      </c>
      <c r="H405">
        <v>4.41</v>
      </c>
      <c r="I405">
        <v>4.82</v>
      </c>
      <c r="K405" s="18">
        <v>4.19</v>
      </c>
      <c r="L405">
        <v>3.5</v>
      </c>
      <c r="N405">
        <v>3.61</v>
      </c>
      <c r="O405">
        <v>1.1605415860735449</v>
      </c>
    </row>
    <row r="406" spans="1:15" ht="12.75">
      <c r="A406" t="s">
        <v>404</v>
      </c>
      <c r="B406">
        <v>3.45</v>
      </c>
      <c r="E406">
        <v>3.53</v>
      </c>
      <c r="F406">
        <v>4.5</v>
      </c>
      <c r="G406">
        <v>3.84</v>
      </c>
      <c r="H406">
        <v>4.42</v>
      </c>
      <c r="I406">
        <v>4.82</v>
      </c>
      <c r="K406" s="18">
        <v>4.2</v>
      </c>
      <c r="L406">
        <v>3.5</v>
      </c>
      <c r="N406">
        <v>3.68</v>
      </c>
      <c r="O406">
        <v>1.159420289854979</v>
      </c>
    </row>
    <row r="407" spans="1:15" ht="12.75">
      <c r="A407" t="s">
        <v>405</v>
      </c>
      <c r="B407">
        <v>3.36</v>
      </c>
      <c r="E407">
        <v>3.57</v>
      </c>
      <c r="F407">
        <v>4.5</v>
      </c>
      <c r="G407">
        <v>3.86</v>
      </c>
      <c r="H407">
        <v>4.42</v>
      </c>
      <c r="I407">
        <v>4.81</v>
      </c>
      <c r="K407" s="18">
        <v>4.19</v>
      </c>
      <c r="L407">
        <v>3.5</v>
      </c>
      <c r="N407">
        <v>3.72</v>
      </c>
      <c r="O407">
        <v>1.5444015444016488</v>
      </c>
    </row>
    <row r="408" spans="1:15" ht="12.75">
      <c r="A408" t="s">
        <v>406</v>
      </c>
      <c r="B408">
        <v>3.52</v>
      </c>
      <c r="E408">
        <v>3.64</v>
      </c>
      <c r="F408">
        <v>4.5</v>
      </c>
      <c r="G408">
        <v>3.91</v>
      </c>
      <c r="H408">
        <v>4.43</v>
      </c>
      <c r="I408">
        <v>4.81</v>
      </c>
      <c r="K408" s="18">
        <v>4.15</v>
      </c>
      <c r="L408">
        <v>3.62</v>
      </c>
      <c r="N408">
        <v>3.81</v>
      </c>
      <c r="O408">
        <v>3.4704370179948527</v>
      </c>
    </row>
    <row r="409" spans="1:15" ht="12.75">
      <c r="A409" t="s">
        <v>407</v>
      </c>
      <c r="B409">
        <v>3.85</v>
      </c>
      <c r="E409">
        <v>3.84</v>
      </c>
      <c r="F409">
        <v>4.5</v>
      </c>
      <c r="G409">
        <v>4.02</v>
      </c>
      <c r="H409">
        <v>4.44</v>
      </c>
      <c r="I409">
        <v>4.81</v>
      </c>
      <c r="K409" s="18">
        <v>4.18</v>
      </c>
      <c r="L409">
        <v>4</v>
      </c>
      <c r="N409">
        <v>3.95</v>
      </c>
      <c r="O409">
        <v>1.5379685998077213</v>
      </c>
    </row>
    <row r="410" spans="1:15" ht="12.75">
      <c r="A410" t="s">
        <v>408</v>
      </c>
      <c r="B410">
        <v>3.9</v>
      </c>
      <c r="E410">
        <v>3.81</v>
      </c>
      <c r="F410">
        <v>4.5</v>
      </c>
      <c r="G410">
        <v>3.94</v>
      </c>
      <c r="H410">
        <v>4.43</v>
      </c>
      <c r="I410">
        <v>4.8</v>
      </c>
      <c r="K410" s="18">
        <v>4.19</v>
      </c>
      <c r="L410">
        <v>4</v>
      </c>
      <c r="N410">
        <v>3.94</v>
      </c>
      <c r="O410">
        <v>1.1520000000000437</v>
      </c>
    </row>
    <row r="411" spans="1:15" ht="12.75">
      <c r="A411" t="s">
        <v>409</v>
      </c>
      <c r="B411">
        <v>3.98</v>
      </c>
      <c r="E411">
        <v>3.93</v>
      </c>
      <c r="F411">
        <v>4.5</v>
      </c>
      <c r="G411">
        <v>4.03</v>
      </c>
      <c r="H411">
        <v>4.41</v>
      </c>
      <c r="I411">
        <v>4.78</v>
      </c>
      <c r="K411" s="18">
        <v>4.21</v>
      </c>
      <c r="L411">
        <v>4</v>
      </c>
      <c r="N411">
        <v>4</v>
      </c>
      <c r="O411">
        <v>0</v>
      </c>
    </row>
    <row r="412" spans="1:15" ht="12.75">
      <c r="A412" t="s">
        <v>410</v>
      </c>
      <c r="B412">
        <v>4.04</v>
      </c>
      <c r="E412">
        <v>3.93</v>
      </c>
      <c r="F412">
        <v>4.5</v>
      </c>
      <c r="G412">
        <v>4.06</v>
      </c>
      <c r="H412">
        <v>4.42</v>
      </c>
      <c r="I412">
        <v>4.78</v>
      </c>
      <c r="K412" s="18">
        <v>4.21</v>
      </c>
      <c r="L412">
        <v>4</v>
      </c>
      <c r="N412">
        <v>4</v>
      </c>
      <c r="O412">
        <v>1.1508951406648689</v>
      </c>
    </row>
    <row r="413" spans="1:15" ht="12.75">
      <c r="A413" t="s">
        <v>411</v>
      </c>
      <c r="B413">
        <v>4.09</v>
      </c>
      <c r="E413">
        <v>3.93</v>
      </c>
      <c r="F413">
        <v>4.5</v>
      </c>
      <c r="G413">
        <v>4.04</v>
      </c>
      <c r="H413">
        <v>4.43</v>
      </c>
      <c r="I413">
        <v>4.8</v>
      </c>
      <c r="K413" s="18">
        <v>4.2</v>
      </c>
      <c r="L413">
        <v>4</v>
      </c>
      <c r="N413">
        <v>3.99</v>
      </c>
      <c r="O413">
        <v>2.682848930054307</v>
      </c>
    </row>
    <row r="414" spans="1:15" ht="12.75">
      <c r="A414" t="s">
        <v>412</v>
      </c>
      <c r="B414">
        <v>4.1</v>
      </c>
      <c r="E414">
        <v>3.89</v>
      </c>
      <c r="F414">
        <v>4.5</v>
      </c>
      <c r="G414">
        <v>4.03</v>
      </c>
      <c r="H414">
        <v>4.44</v>
      </c>
      <c r="I414">
        <v>4.81</v>
      </c>
      <c r="K414" s="18">
        <v>4.21</v>
      </c>
      <c r="L414">
        <v>4</v>
      </c>
      <c r="N414">
        <v>3.95</v>
      </c>
      <c r="O414">
        <v>3.8240917782027317</v>
      </c>
    </row>
    <row r="415" spans="1:15" ht="12.75">
      <c r="A415" t="s">
        <v>413</v>
      </c>
      <c r="B415">
        <v>4.04</v>
      </c>
      <c r="E415">
        <v>3.8</v>
      </c>
      <c r="F415">
        <v>4.5</v>
      </c>
      <c r="G415">
        <v>3.99</v>
      </c>
      <c r="H415">
        <v>4.46</v>
      </c>
      <c r="I415">
        <v>4.85</v>
      </c>
      <c r="K415" s="18">
        <v>4.21</v>
      </c>
      <c r="L415">
        <v>4</v>
      </c>
      <c r="N415">
        <v>3.86</v>
      </c>
      <c r="O415">
        <v>4.955527318932617</v>
      </c>
    </row>
    <row r="416" spans="1:15" ht="12.75">
      <c r="A416" t="s">
        <v>414</v>
      </c>
      <c r="B416">
        <v>4.09</v>
      </c>
      <c r="E416">
        <v>3.84</v>
      </c>
      <c r="F416">
        <v>4.5</v>
      </c>
      <c r="G416">
        <v>3.98</v>
      </c>
      <c r="H416">
        <v>4.48</v>
      </c>
      <c r="I416">
        <v>4.88</v>
      </c>
      <c r="K416" s="18">
        <v>4.2</v>
      </c>
      <c r="L416">
        <v>4</v>
      </c>
      <c r="N416">
        <v>3.9</v>
      </c>
      <c r="O416">
        <v>-1.1388801012338299</v>
      </c>
    </row>
    <row r="417" spans="1:15" ht="12.75">
      <c r="A417" t="s">
        <v>415</v>
      </c>
      <c r="B417">
        <v>4.12</v>
      </c>
      <c r="E417">
        <v>3.84</v>
      </c>
      <c r="F417">
        <v>4.5</v>
      </c>
      <c r="G417">
        <v>4.07</v>
      </c>
      <c r="H417">
        <v>4.49</v>
      </c>
      <c r="I417">
        <v>4.88</v>
      </c>
      <c r="K417" s="18">
        <v>4.25</v>
      </c>
      <c r="L417">
        <v>4</v>
      </c>
      <c r="N417">
        <v>3.95</v>
      </c>
      <c r="O417">
        <v>-1.1399620012665326</v>
      </c>
    </row>
    <row r="418" spans="1:15" ht="12.75">
      <c r="A418" t="s">
        <v>416</v>
      </c>
      <c r="B418">
        <v>4.01</v>
      </c>
      <c r="E418">
        <v>3.92</v>
      </c>
      <c r="F418">
        <v>4.5</v>
      </c>
      <c r="G418">
        <v>4.2</v>
      </c>
      <c r="H418">
        <v>4.52</v>
      </c>
      <c r="I418">
        <v>4.91</v>
      </c>
      <c r="K418" s="18">
        <v>4.29</v>
      </c>
      <c r="L418">
        <v>4</v>
      </c>
      <c r="N418">
        <v>4.07</v>
      </c>
      <c r="O418">
        <v>2.66244057052299</v>
      </c>
    </row>
    <row r="419" spans="1:15" ht="12.75">
      <c r="A419" t="s">
        <v>417</v>
      </c>
      <c r="B419">
        <v>4.08</v>
      </c>
      <c r="E419">
        <v>4.03</v>
      </c>
      <c r="F419">
        <v>4.5</v>
      </c>
      <c r="G419">
        <v>4.3</v>
      </c>
      <c r="H419">
        <v>4.56</v>
      </c>
      <c r="I419">
        <v>4.93</v>
      </c>
      <c r="K419" s="18">
        <v>4.35</v>
      </c>
      <c r="L419">
        <v>4</v>
      </c>
      <c r="N419">
        <v>4.19</v>
      </c>
      <c r="O419">
        <v>1.13851992409858</v>
      </c>
    </row>
    <row r="420" spans="1:15" ht="12.75">
      <c r="A420" t="s">
        <v>418</v>
      </c>
      <c r="B420">
        <v>4.1</v>
      </c>
      <c r="E420">
        <v>4.09</v>
      </c>
      <c r="F420">
        <v>4.5</v>
      </c>
      <c r="G420">
        <v>4.37</v>
      </c>
      <c r="H420">
        <v>4.6</v>
      </c>
      <c r="I420">
        <v>4.95</v>
      </c>
      <c r="K420" s="18">
        <v>4.45</v>
      </c>
      <c r="L420">
        <v>4</v>
      </c>
      <c r="N420">
        <v>4.24</v>
      </c>
      <c r="O420">
        <v>3.7914691943128505</v>
      </c>
    </row>
    <row r="421" spans="1:15" ht="12.75">
      <c r="A421" t="s">
        <v>419</v>
      </c>
      <c r="B421">
        <v>4.32</v>
      </c>
      <c r="E421">
        <v>4.38</v>
      </c>
      <c r="F421">
        <v>4.92</v>
      </c>
      <c r="G421">
        <v>4.72</v>
      </c>
      <c r="H421">
        <v>4.68</v>
      </c>
      <c r="I421">
        <v>5.02</v>
      </c>
      <c r="K421" s="18">
        <v>4.62</v>
      </c>
      <c r="L421">
        <v>4.42</v>
      </c>
      <c r="N421">
        <v>4.55</v>
      </c>
      <c r="O421">
        <v>3.7795275590551713</v>
      </c>
    </row>
    <row r="422" spans="1:15" ht="12.75">
      <c r="A422" t="s">
        <v>420</v>
      </c>
      <c r="B422">
        <v>4.42</v>
      </c>
      <c r="E422">
        <v>4.59</v>
      </c>
      <c r="F422">
        <v>5</v>
      </c>
      <c r="G422">
        <v>4.88</v>
      </c>
      <c r="H422">
        <v>4.74</v>
      </c>
      <c r="I422">
        <v>5.06</v>
      </c>
      <c r="K422" s="18">
        <v>4.61</v>
      </c>
      <c r="L422">
        <v>4.5</v>
      </c>
      <c r="N422">
        <v>4.71</v>
      </c>
      <c r="O422">
        <v>1.1302982731553248</v>
      </c>
    </row>
    <row r="423" spans="1:15" ht="12.75">
      <c r="A423" t="s">
        <v>421</v>
      </c>
      <c r="B423">
        <v>4.6</v>
      </c>
      <c r="E423">
        <v>4.65</v>
      </c>
      <c r="F423">
        <v>5</v>
      </c>
      <c r="G423">
        <v>4.94</v>
      </c>
      <c r="H423">
        <v>4.78</v>
      </c>
      <c r="I423">
        <v>5.12</v>
      </c>
      <c r="K423" s="18">
        <v>4.83</v>
      </c>
      <c r="L423">
        <v>4.5</v>
      </c>
      <c r="N423">
        <v>4.82</v>
      </c>
      <c r="O423">
        <v>7.528230865746523</v>
      </c>
    </row>
    <row r="424" spans="1:15" ht="12.75">
      <c r="A424" t="s">
        <v>422</v>
      </c>
      <c r="B424">
        <v>4.65</v>
      </c>
      <c r="E424">
        <v>4.59</v>
      </c>
      <c r="F424">
        <v>5.35</v>
      </c>
      <c r="G424">
        <v>4.97</v>
      </c>
      <c r="H424">
        <v>4.92</v>
      </c>
      <c r="I424">
        <v>5.32</v>
      </c>
      <c r="K424" s="18">
        <v>4.87</v>
      </c>
      <c r="L424">
        <v>4.5</v>
      </c>
      <c r="N424">
        <v>4.78</v>
      </c>
      <c r="O424">
        <v>3.740648379052422</v>
      </c>
    </row>
    <row r="425" spans="1:15" ht="12.75">
      <c r="A425" t="s">
        <v>423</v>
      </c>
      <c r="B425">
        <v>4.67</v>
      </c>
      <c r="E425">
        <v>4.62</v>
      </c>
      <c r="F425">
        <v>5.5</v>
      </c>
      <c r="G425">
        <v>4.9</v>
      </c>
      <c r="H425">
        <v>4.96</v>
      </c>
      <c r="I425">
        <v>5.41</v>
      </c>
      <c r="K425" s="18">
        <v>4.75</v>
      </c>
      <c r="L425">
        <v>4.5</v>
      </c>
      <c r="N425">
        <v>4.74</v>
      </c>
      <c r="O425">
        <v>3.7290242386576042</v>
      </c>
    </row>
    <row r="426" spans="1:15" ht="12.75">
      <c r="A426" t="s">
        <v>424</v>
      </c>
      <c r="B426">
        <v>4.9</v>
      </c>
      <c r="E426">
        <v>4.64</v>
      </c>
      <c r="F426">
        <v>5.5</v>
      </c>
      <c r="G426">
        <v>4.93</v>
      </c>
      <c r="H426">
        <v>4.98</v>
      </c>
      <c r="I426">
        <v>5.48</v>
      </c>
      <c r="K426" s="18">
        <v>4.78</v>
      </c>
      <c r="L426">
        <v>4.5</v>
      </c>
      <c r="N426">
        <v>4.81</v>
      </c>
      <c r="O426">
        <v>2.602230483271386</v>
      </c>
    </row>
    <row r="427" spans="1:15" ht="12.75">
      <c r="A427" t="s">
        <v>425</v>
      </c>
      <c r="B427">
        <v>5.17</v>
      </c>
      <c r="E427">
        <v>4.5</v>
      </c>
      <c r="F427">
        <v>5.52</v>
      </c>
      <c r="G427">
        <v>4.97</v>
      </c>
      <c r="H427">
        <v>5.07</v>
      </c>
      <c r="I427">
        <v>5.58</v>
      </c>
      <c r="K427" s="18">
        <v>4.81</v>
      </c>
      <c r="L427">
        <v>4.5</v>
      </c>
      <c r="N427">
        <v>4.65</v>
      </c>
      <c r="O427">
        <v>1.1128284389490375</v>
      </c>
    </row>
    <row r="428" spans="1:15" ht="12.75">
      <c r="A428" t="s">
        <v>426</v>
      </c>
      <c r="B428">
        <v>5.3</v>
      </c>
      <c r="E428">
        <v>4.8</v>
      </c>
      <c r="F428">
        <v>5.75</v>
      </c>
      <c r="G428">
        <v>5.17</v>
      </c>
      <c r="H428">
        <v>5.16</v>
      </c>
      <c r="I428">
        <v>5.68</v>
      </c>
      <c r="K428" s="18">
        <v>5.02</v>
      </c>
      <c r="L428">
        <v>4.5</v>
      </c>
      <c r="N428">
        <v>4.93</v>
      </c>
      <c r="O428">
        <v>2.594193946880801</v>
      </c>
    </row>
    <row r="429" spans="1:15" ht="12.75">
      <c r="A429" t="s">
        <v>427</v>
      </c>
      <c r="B429">
        <v>5.53</v>
      </c>
      <c r="E429">
        <v>4.96</v>
      </c>
      <c r="F429">
        <v>5.88</v>
      </c>
      <c r="G429">
        <v>5.54</v>
      </c>
      <c r="H429">
        <v>5.31</v>
      </c>
      <c r="I429">
        <v>5.83</v>
      </c>
      <c r="K429" s="18">
        <v>5.22</v>
      </c>
      <c r="L429">
        <v>4.5</v>
      </c>
      <c r="N429">
        <v>5.27</v>
      </c>
      <c r="O429">
        <v>7.395993836671646</v>
      </c>
    </row>
    <row r="430" spans="1:15" ht="12.75">
      <c r="A430" t="s">
        <v>428</v>
      </c>
      <c r="B430">
        <v>5.4</v>
      </c>
      <c r="E430">
        <v>5.37</v>
      </c>
      <c r="F430">
        <v>6</v>
      </c>
      <c r="G430">
        <v>5.82</v>
      </c>
      <c r="H430">
        <v>5.49</v>
      </c>
      <c r="I430">
        <v>6.09</v>
      </c>
      <c r="K430" s="18">
        <v>5.18</v>
      </c>
      <c r="L430">
        <v>4.5</v>
      </c>
      <c r="N430">
        <v>5.79</v>
      </c>
      <c r="O430">
        <v>3.6753445635528856</v>
      </c>
    </row>
    <row r="431" spans="1:15" ht="12.75">
      <c r="A431" t="s">
        <v>429</v>
      </c>
      <c r="B431">
        <v>5.53</v>
      </c>
      <c r="E431">
        <v>5.35</v>
      </c>
      <c r="F431">
        <v>6</v>
      </c>
      <c r="G431">
        <v>5.58</v>
      </c>
      <c r="H431">
        <v>5.41</v>
      </c>
      <c r="I431">
        <v>6.1</v>
      </c>
      <c r="K431" s="18">
        <v>5.01</v>
      </c>
      <c r="L431">
        <v>4.5</v>
      </c>
      <c r="N431">
        <v>5.62</v>
      </c>
      <c r="O431">
        <v>3.6641221374046324</v>
      </c>
    </row>
    <row r="432" spans="1:15" ht="12.75">
      <c r="A432" t="s">
        <v>430</v>
      </c>
      <c r="B432">
        <v>5.76</v>
      </c>
      <c r="E432">
        <v>5.32</v>
      </c>
      <c r="F432">
        <v>6</v>
      </c>
      <c r="G432">
        <v>5.54</v>
      </c>
      <c r="H432">
        <v>5.35</v>
      </c>
      <c r="I432">
        <v>6.13</v>
      </c>
      <c r="K432" s="18">
        <v>5.16</v>
      </c>
      <c r="L432">
        <v>4.5</v>
      </c>
      <c r="N432">
        <v>5.54</v>
      </c>
      <c r="O432">
        <v>1.0958904109589456</v>
      </c>
    </row>
    <row r="433" spans="1:15" ht="12.75">
      <c r="A433" t="s">
        <v>431</v>
      </c>
      <c r="B433">
        <v>5.4</v>
      </c>
      <c r="E433">
        <v>4.96</v>
      </c>
      <c r="F433">
        <v>6</v>
      </c>
      <c r="G433">
        <v>5.2</v>
      </c>
      <c r="H433">
        <v>5.39</v>
      </c>
      <c r="I433">
        <v>6.18</v>
      </c>
      <c r="K433" s="18">
        <v>4.84</v>
      </c>
      <c r="L433">
        <v>4.5</v>
      </c>
      <c r="N433">
        <v>5.07</v>
      </c>
      <c r="O433">
        <v>1.4598540145985088</v>
      </c>
    </row>
    <row r="434" spans="1:15" ht="12.75">
      <c r="A434" t="s">
        <v>432</v>
      </c>
      <c r="B434">
        <v>4.94</v>
      </c>
      <c r="E434">
        <v>4.72</v>
      </c>
      <c r="F434">
        <v>5.96</v>
      </c>
      <c r="G434">
        <v>4.75</v>
      </c>
      <c r="H434">
        <v>5.2</v>
      </c>
      <c r="I434">
        <v>5.97</v>
      </c>
      <c r="K434" s="18">
        <v>4.58</v>
      </c>
      <c r="L434">
        <v>4.5</v>
      </c>
      <c r="N434">
        <v>4.74</v>
      </c>
      <c r="O434">
        <v>-0.7290400972054603</v>
      </c>
    </row>
    <row r="435" spans="1:15" ht="12.75">
      <c r="A435" t="s">
        <v>433</v>
      </c>
      <c r="B435">
        <v>5</v>
      </c>
      <c r="E435">
        <v>4.56</v>
      </c>
      <c r="F435">
        <v>5.75</v>
      </c>
      <c r="G435">
        <v>4.71</v>
      </c>
      <c r="H435">
        <v>5.03</v>
      </c>
      <c r="I435">
        <v>5.82</v>
      </c>
      <c r="K435" s="18">
        <v>4.63</v>
      </c>
      <c r="L435">
        <v>4.5</v>
      </c>
      <c r="N435">
        <v>4.59</v>
      </c>
      <c r="O435">
        <v>3.647416413373912</v>
      </c>
    </row>
    <row r="436" spans="1:15" ht="12.75">
      <c r="A436" t="s">
        <v>434</v>
      </c>
      <c r="B436">
        <v>4.53</v>
      </c>
      <c r="E436">
        <v>4.26</v>
      </c>
      <c r="F436">
        <v>5.71</v>
      </c>
      <c r="G436">
        <v>4.35</v>
      </c>
      <c r="H436">
        <v>5.13</v>
      </c>
      <c r="I436">
        <v>5.85</v>
      </c>
      <c r="K436" s="18">
        <v>4.54</v>
      </c>
      <c r="L436">
        <v>4.5</v>
      </c>
      <c r="N436">
        <v>4.22</v>
      </c>
      <c r="O436">
        <v>0</v>
      </c>
    </row>
    <row r="437" spans="1:15" ht="12.75">
      <c r="A437" t="s">
        <v>435</v>
      </c>
      <c r="B437">
        <v>4.05</v>
      </c>
      <c r="E437">
        <v>3.84</v>
      </c>
      <c r="F437">
        <v>5.5</v>
      </c>
      <c r="G437">
        <v>4.11</v>
      </c>
      <c r="H437">
        <v>5.11</v>
      </c>
      <c r="I437">
        <v>5.83</v>
      </c>
      <c r="K437" s="18">
        <v>4.59</v>
      </c>
      <c r="L437">
        <v>4.1</v>
      </c>
      <c r="N437">
        <v>3.89</v>
      </c>
      <c r="O437">
        <v>3.6363636363636873</v>
      </c>
    </row>
    <row r="438" spans="1:15" ht="12.75">
      <c r="A438" t="s">
        <v>436</v>
      </c>
      <c r="B438">
        <v>3.94</v>
      </c>
      <c r="E438">
        <v>3.6</v>
      </c>
      <c r="F438">
        <v>5.5</v>
      </c>
      <c r="G438">
        <v>4.15</v>
      </c>
      <c r="H438">
        <v>5.24</v>
      </c>
      <c r="I438">
        <v>5.96</v>
      </c>
      <c r="K438" s="18">
        <v>4.85</v>
      </c>
      <c r="L438">
        <v>4</v>
      </c>
      <c r="N438">
        <v>3.8</v>
      </c>
      <c r="O438">
        <v>0</v>
      </c>
    </row>
    <row r="439" spans="1:15" ht="12.75">
      <c r="A439" t="s">
        <v>437</v>
      </c>
      <c r="B439">
        <v>3.98</v>
      </c>
      <c r="E439">
        <v>3.54</v>
      </c>
      <c r="F439">
        <v>5.5</v>
      </c>
      <c r="G439">
        <v>4.48</v>
      </c>
      <c r="H439">
        <v>5.44</v>
      </c>
      <c r="I439">
        <v>6.15</v>
      </c>
      <c r="K439" s="18">
        <v>5.02</v>
      </c>
      <c r="L439">
        <v>4</v>
      </c>
      <c r="N439">
        <v>3.89</v>
      </c>
      <c r="O439">
        <v>7.250755287008909</v>
      </c>
    </row>
    <row r="440" spans="1:15" ht="12.75">
      <c r="A440" t="s">
        <v>438</v>
      </c>
      <c r="B440">
        <v>3.79</v>
      </c>
      <c r="E440">
        <v>4.21</v>
      </c>
      <c r="F440">
        <v>5.5</v>
      </c>
      <c r="G440">
        <v>5.01</v>
      </c>
      <c r="H440">
        <v>5.58</v>
      </c>
      <c r="I440">
        <v>6.26</v>
      </c>
      <c r="K440" s="18">
        <v>5.16</v>
      </c>
      <c r="L440">
        <v>4</v>
      </c>
      <c r="N440">
        <v>4.72</v>
      </c>
      <c r="O440">
        <v>3.6036036036036547</v>
      </c>
    </row>
    <row r="441" spans="1:15" ht="12.75">
      <c r="A441" t="s">
        <v>439</v>
      </c>
      <c r="B441">
        <v>3.9</v>
      </c>
      <c r="E441">
        <v>4.27</v>
      </c>
      <c r="F441">
        <v>5.5</v>
      </c>
      <c r="G441">
        <v>5.13</v>
      </c>
      <c r="H441">
        <v>5.62</v>
      </c>
      <c r="I441">
        <v>6.33</v>
      </c>
      <c r="K441" s="18">
        <v>5.28</v>
      </c>
      <c r="L441">
        <v>4</v>
      </c>
      <c r="N441">
        <v>4.83</v>
      </c>
      <c r="O441">
        <v>3.5928143712575364</v>
      </c>
    </row>
    <row r="442" spans="1:15" ht="12.75">
      <c r="A442" t="s">
        <v>440</v>
      </c>
      <c r="B442">
        <v>3.99</v>
      </c>
      <c r="E442">
        <v>4.42</v>
      </c>
      <c r="F442">
        <v>5.5</v>
      </c>
      <c r="G442">
        <v>5.24</v>
      </c>
      <c r="H442">
        <v>5.65</v>
      </c>
      <c r="I442">
        <v>6.4</v>
      </c>
      <c r="K442" s="18">
        <v>5.3</v>
      </c>
      <c r="L442">
        <v>4</v>
      </c>
      <c r="N442">
        <v>4.96</v>
      </c>
      <c r="O442">
        <v>3.5820895522388567</v>
      </c>
    </row>
    <row r="443" spans="1:15" ht="12.75">
      <c r="A443" t="s">
        <v>441</v>
      </c>
      <c r="B443">
        <v>3.88</v>
      </c>
      <c r="E443">
        <v>4.56</v>
      </c>
      <c r="F443">
        <v>5.5</v>
      </c>
      <c r="G443">
        <v>5.37</v>
      </c>
      <c r="H443">
        <v>5.82</v>
      </c>
      <c r="I443">
        <v>6.52</v>
      </c>
      <c r="K443" s="18">
        <v>5.48</v>
      </c>
      <c r="L443">
        <v>4</v>
      </c>
      <c r="N443">
        <v>5.07</v>
      </c>
      <c r="O443">
        <v>3.5714285714286227</v>
      </c>
    </row>
    <row r="444" spans="1:15" ht="12.75">
      <c r="A444" t="s">
        <v>442</v>
      </c>
      <c r="B444">
        <v>4.13</v>
      </c>
      <c r="E444">
        <v>4.73</v>
      </c>
      <c r="F444">
        <v>5.68</v>
      </c>
      <c r="G444">
        <v>5.61</v>
      </c>
      <c r="H444">
        <v>6.07</v>
      </c>
      <c r="I444">
        <v>6.72</v>
      </c>
      <c r="K444" s="18">
        <v>5.75</v>
      </c>
      <c r="L444">
        <v>4.18</v>
      </c>
      <c r="N444">
        <v>5.25</v>
      </c>
      <c r="O444">
        <v>7.121661721068097</v>
      </c>
    </row>
    <row r="445" spans="1:15" ht="12.75">
      <c r="A445" t="s">
        <v>443</v>
      </c>
      <c r="B445">
        <v>4.51</v>
      </c>
      <c r="E445">
        <v>4.97</v>
      </c>
      <c r="F445">
        <v>6</v>
      </c>
      <c r="G445">
        <v>5.71</v>
      </c>
      <c r="H445">
        <v>6.19</v>
      </c>
      <c r="I445">
        <v>6.93</v>
      </c>
      <c r="K445" s="18">
        <v>5.7</v>
      </c>
      <c r="L445">
        <v>4.5</v>
      </c>
      <c r="N445">
        <v>5.49</v>
      </c>
      <c r="O445">
        <v>3.5398230088496083</v>
      </c>
    </row>
    <row r="446" spans="1:15" ht="12.75">
      <c r="A446" t="s">
        <v>444</v>
      </c>
      <c r="B446">
        <v>4.6</v>
      </c>
      <c r="E446">
        <v>5</v>
      </c>
      <c r="F446">
        <v>6</v>
      </c>
      <c r="G446">
        <v>5.43</v>
      </c>
      <c r="H446">
        <v>6.17</v>
      </c>
      <c r="I446">
        <v>6.84</v>
      </c>
      <c r="K446" s="18">
        <v>5.53</v>
      </c>
      <c r="L446">
        <v>4.5</v>
      </c>
      <c r="N446">
        <v>5.24</v>
      </c>
      <c r="O446">
        <v>3.5294117647059324</v>
      </c>
    </row>
    <row r="447" spans="1:15" ht="12.75">
      <c r="A447" t="s">
        <v>445</v>
      </c>
      <c r="B447">
        <v>4.71</v>
      </c>
      <c r="E447">
        <v>4.98</v>
      </c>
      <c r="F447">
        <v>6</v>
      </c>
      <c r="G447">
        <v>5.41</v>
      </c>
      <c r="H447">
        <v>6.1</v>
      </c>
      <c r="I447">
        <v>6.8</v>
      </c>
      <c r="K447" s="18">
        <v>5.56</v>
      </c>
      <c r="L447">
        <v>4.5</v>
      </c>
      <c r="N447">
        <v>5.17</v>
      </c>
      <c r="O447">
        <v>3.5190615835777623</v>
      </c>
    </row>
    <row r="448" spans="1:15" ht="12.75">
      <c r="A448" t="s">
        <v>446</v>
      </c>
      <c r="B448">
        <v>5.05</v>
      </c>
      <c r="E448">
        <v>5.17</v>
      </c>
      <c r="F448">
        <v>6</v>
      </c>
      <c r="G448">
        <v>5.58</v>
      </c>
      <c r="H448">
        <v>6.11</v>
      </c>
      <c r="I448">
        <v>6.85</v>
      </c>
      <c r="K448" s="18">
        <v>5.74</v>
      </c>
      <c r="L448">
        <v>4.66</v>
      </c>
      <c r="N448">
        <v>5.33</v>
      </c>
      <c r="O448">
        <v>3.5087719298243623</v>
      </c>
    </row>
    <row r="449" spans="1:15" ht="12.75">
      <c r="A449" t="s">
        <v>447</v>
      </c>
      <c r="B449">
        <v>5.76</v>
      </c>
      <c r="E449">
        <v>5.38</v>
      </c>
      <c r="F449">
        <v>6.2</v>
      </c>
      <c r="G449">
        <v>5.71</v>
      </c>
      <c r="H449">
        <v>6.21</v>
      </c>
      <c r="I449">
        <v>6.97</v>
      </c>
      <c r="K449" s="18">
        <v>5.64</v>
      </c>
      <c r="L449">
        <v>5.2</v>
      </c>
      <c r="N449">
        <v>5.49</v>
      </c>
      <c r="O449">
        <v>3.4985422740525283</v>
      </c>
    </row>
    <row r="450" spans="1:15" ht="12.75">
      <c r="A450" t="s">
        <v>448</v>
      </c>
      <c r="B450">
        <v>6.11</v>
      </c>
      <c r="E450">
        <v>5.66</v>
      </c>
      <c r="F450">
        <v>6.5</v>
      </c>
      <c r="G450">
        <v>6.14</v>
      </c>
      <c r="H450">
        <v>6.27</v>
      </c>
      <c r="I450">
        <v>7.03</v>
      </c>
      <c r="K450" s="18">
        <v>5.87</v>
      </c>
      <c r="L450">
        <v>5.5</v>
      </c>
      <c r="N450">
        <v>5.83</v>
      </c>
      <c r="O450">
        <v>3.4883720930233055</v>
      </c>
    </row>
    <row r="451" spans="1:15" ht="12.75">
      <c r="A451" t="s">
        <v>449</v>
      </c>
      <c r="B451">
        <v>6.07</v>
      </c>
      <c r="E451">
        <v>5.52</v>
      </c>
      <c r="F451">
        <v>6.5</v>
      </c>
      <c r="G451">
        <v>5.98</v>
      </c>
      <c r="H451">
        <v>6.28</v>
      </c>
      <c r="I451">
        <v>7.07</v>
      </c>
      <c r="K451" s="18">
        <v>5.72</v>
      </c>
      <c r="L451">
        <v>5.5</v>
      </c>
      <c r="N451">
        <v>5.64</v>
      </c>
      <c r="O451">
        <v>6.956521739130533</v>
      </c>
    </row>
    <row r="452" spans="1:15" ht="12.75">
      <c r="A452" t="s">
        <v>450</v>
      </c>
      <c r="B452">
        <v>6.02</v>
      </c>
      <c r="E452">
        <v>5.31</v>
      </c>
      <c r="F452">
        <v>6.5</v>
      </c>
      <c r="G452">
        <v>5.65</v>
      </c>
      <c r="H452">
        <v>6.24</v>
      </c>
      <c r="I452">
        <v>6.98</v>
      </c>
      <c r="K452" s="18">
        <v>5.5</v>
      </c>
      <c r="L452">
        <v>5.5</v>
      </c>
      <c r="N452">
        <v>5.41</v>
      </c>
      <c r="O452">
        <v>6.916426512968152</v>
      </c>
    </row>
    <row r="453" spans="1:15" ht="12.75">
      <c r="A453" t="s">
        <v>451</v>
      </c>
      <c r="B453">
        <v>6.03</v>
      </c>
      <c r="E453">
        <v>5.09</v>
      </c>
      <c r="F453">
        <v>6.5</v>
      </c>
      <c r="G453">
        <v>5.43</v>
      </c>
      <c r="H453">
        <v>6.02</v>
      </c>
      <c r="I453">
        <v>6.82</v>
      </c>
      <c r="K453" s="18">
        <v>5.42</v>
      </c>
      <c r="L453">
        <v>5.48</v>
      </c>
      <c r="N453">
        <v>5.23</v>
      </c>
      <c r="O453">
        <v>3.438395415472828</v>
      </c>
    </row>
    <row r="454" spans="1:15" ht="12.75">
      <c r="A454" t="s">
        <v>452</v>
      </c>
      <c r="B454">
        <v>5.78</v>
      </c>
      <c r="E454">
        <v>5.19</v>
      </c>
      <c r="F454">
        <v>6.45</v>
      </c>
      <c r="G454">
        <v>5.45</v>
      </c>
      <c r="H454">
        <v>5.97</v>
      </c>
      <c r="I454">
        <v>6.79</v>
      </c>
      <c r="K454" s="18">
        <v>5.46</v>
      </c>
      <c r="L454">
        <v>5.25</v>
      </c>
      <c r="N454">
        <v>5.25</v>
      </c>
      <c r="O454">
        <v>3.4285714285714772</v>
      </c>
    </row>
    <row r="455" spans="1:15" ht="12.75">
      <c r="A455" t="s">
        <v>453</v>
      </c>
      <c r="B455">
        <v>5.91</v>
      </c>
      <c r="E455">
        <v>5.35</v>
      </c>
      <c r="F455">
        <v>6.25</v>
      </c>
      <c r="G455">
        <v>5.57</v>
      </c>
      <c r="H455">
        <v>6.09</v>
      </c>
      <c r="I455">
        <v>6.84</v>
      </c>
      <c r="K455" s="18">
        <v>5.58</v>
      </c>
      <c r="L455">
        <v>5.25</v>
      </c>
      <c r="N455">
        <v>5.41</v>
      </c>
      <c r="O455">
        <v>6.837606837606691</v>
      </c>
    </row>
    <row r="456" spans="1:15" ht="12.75">
      <c r="A456" t="s">
        <v>454</v>
      </c>
      <c r="B456">
        <v>5.82</v>
      </c>
      <c r="E456">
        <v>5.45</v>
      </c>
      <c r="F456">
        <v>6.25</v>
      </c>
      <c r="G456">
        <v>5.75</v>
      </c>
      <c r="H456">
        <v>6.19</v>
      </c>
      <c r="I456">
        <v>7.01</v>
      </c>
      <c r="K456" s="18">
        <v>5.7</v>
      </c>
      <c r="L456">
        <v>5.25</v>
      </c>
      <c r="N456">
        <v>5.6</v>
      </c>
      <c r="O456">
        <v>3.3994334277620886</v>
      </c>
    </row>
    <row r="457" spans="1:15" ht="12.75">
      <c r="A457" t="s">
        <v>455</v>
      </c>
      <c r="B457">
        <v>6.02</v>
      </c>
      <c r="E457">
        <v>5.96</v>
      </c>
      <c r="F457">
        <v>6.6</v>
      </c>
      <c r="G457">
        <v>6.19</v>
      </c>
      <c r="H457">
        <v>6.45</v>
      </c>
      <c r="I457">
        <v>7.23</v>
      </c>
      <c r="K457" s="18">
        <v>6.03</v>
      </c>
      <c r="L457">
        <v>5.36</v>
      </c>
      <c r="N457">
        <v>6.06</v>
      </c>
      <c r="O457">
        <v>6.77966101694925</v>
      </c>
    </row>
    <row r="458" spans="1:15" ht="12.75">
      <c r="A458" t="s">
        <v>456</v>
      </c>
      <c r="B458">
        <v>6.3</v>
      </c>
      <c r="E458">
        <v>6.14</v>
      </c>
      <c r="F458">
        <v>6.95</v>
      </c>
      <c r="G458">
        <v>6.34</v>
      </c>
      <c r="H458">
        <v>6.59</v>
      </c>
      <c r="I458">
        <v>7.32</v>
      </c>
      <c r="K458" s="18">
        <v>6.04</v>
      </c>
      <c r="L458">
        <v>5.5</v>
      </c>
      <c r="N458">
        <v>6.28</v>
      </c>
      <c r="O458">
        <v>3.3707865168539803</v>
      </c>
    </row>
    <row r="459" spans="1:15" ht="12.75">
      <c r="A459" t="s">
        <v>457</v>
      </c>
      <c r="B459">
        <v>6.61</v>
      </c>
      <c r="E459">
        <v>6.12</v>
      </c>
      <c r="F459">
        <v>7</v>
      </c>
      <c r="G459">
        <v>6.41</v>
      </c>
      <c r="H459">
        <v>6.66</v>
      </c>
      <c r="I459">
        <v>7.3</v>
      </c>
      <c r="K459" s="18">
        <v>6.19</v>
      </c>
      <c r="L459">
        <v>5.5</v>
      </c>
      <c r="N459">
        <v>6.3</v>
      </c>
      <c r="O459">
        <v>3.3613445378149343</v>
      </c>
    </row>
    <row r="460" spans="1:15" ht="12.75">
      <c r="A460" t="s">
        <v>458</v>
      </c>
      <c r="B460">
        <v>6.79</v>
      </c>
      <c r="E460">
        <v>6.02</v>
      </c>
      <c r="F460">
        <v>7.24</v>
      </c>
      <c r="G460">
        <v>6.34</v>
      </c>
      <c r="H460">
        <v>6.85</v>
      </c>
      <c r="I460">
        <v>7.51</v>
      </c>
      <c r="K460" s="18">
        <v>6.3</v>
      </c>
      <c r="L460">
        <v>5.5</v>
      </c>
      <c r="N460">
        <v>6.16</v>
      </c>
      <c r="O460">
        <v>10.055865921787852</v>
      </c>
    </row>
    <row r="461" spans="1:15" ht="12.75">
      <c r="A461" t="s">
        <v>459</v>
      </c>
      <c r="B461">
        <v>7.41</v>
      </c>
      <c r="E461">
        <v>6.11</v>
      </c>
      <c r="F461">
        <v>7.5</v>
      </c>
      <c r="G461">
        <v>6.26</v>
      </c>
      <c r="H461">
        <v>6.89</v>
      </c>
      <c r="I461">
        <v>7.54</v>
      </c>
      <c r="K461" s="18">
        <v>6.17</v>
      </c>
      <c r="L461">
        <v>5.95</v>
      </c>
      <c r="N461">
        <v>6.13</v>
      </c>
      <c r="O461">
        <v>6.648199445983238</v>
      </c>
    </row>
    <row r="462" spans="1:15" ht="12.75">
      <c r="A462" t="s">
        <v>460</v>
      </c>
      <c r="B462">
        <v>8.67</v>
      </c>
      <c r="E462">
        <v>6.04</v>
      </c>
      <c r="F462">
        <v>7.5</v>
      </c>
      <c r="G462">
        <v>6.42</v>
      </c>
      <c r="H462">
        <v>6.79</v>
      </c>
      <c r="I462">
        <v>7.52</v>
      </c>
      <c r="K462" s="18">
        <v>6.32</v>
      </c>
      <c r="L462">
        <v>6</v>
      </c>
      <c r="N462">
        <v>6.15</v>
      </c>
      <c r="O462">
        <v>3.3057851239669893</v>
      </c>
    </row>
    <row r="463" spans="1:15" ht="12.75">
      <c r="A463" t="s">
        <v>461</v>
      </c>
      <c r="B463">
        <v>8.9</v>
      </c>
      <c r="E463">
        <v>6.44</v>
      </c>
      <c r="F463">
        <v>8.23</v>
      </c>
      <c r="G463">
        <v>7.04</v>
      </c>
      <c r="H463">
        <v>6.98</v>
      </c>
      <c r="I463">
        <v>7.7</v>
      </c>
      <c r="K463" s="18">
        <v>6.57</v>
      </c>
      <c r="L463">
        <v>6</v>
      </c>
      <c r="N463">
        <v>6.75</v>
      </c>
      <c r="O463">
        <v>6.593406593406688</v>
      </c>
    </row>
    <row r="464" spans="1:15" ht="12.75">
      <c r="A464" t="s">
        <v>462</v>
      </c>
      <c r="B464">
        <v>8.61</v>
      </c>
      <c r="E464">
        <v>7</v>
      </c>
      <c r="F464">
        <v>8.5</v>
      </c>
      <c r="G464">
        <v>7.6</v>
      </c>
      <c r="H464">
        <v>7.08</v>
      </c>
      <c r="I464">
        <v>7.84</v>
      </c>
      <c r="K464" s="18">
        <v>6.72</v>
      </c>
      <c r="L464">
        <v>6</v>
      </c>
      <c r="N464">
        <v>7.24</v>
      </c>
      <c r="O464">
        <v>6.557377049180188</v>
      </c>
    </row>
    <row r="465" spans="1:15" ht="12.75">
      <c r="A465" t="s">
        <v>463</v>
      </c>
      <c r="B465">
        <v>9.19</v>
      </c>
      <c r="E465">
        <v>6.98</v>
      </c>
      <c r="F465">
        <v>8.5</v>
      </c>
      <c r="G465">
        <v>7.54</v>
      </c>
      <c r="H465">
        <v>6.97</v>
      </c>
      <c r="I465">
        <v>7.86</v>
      </c>
      <c r="K465" s="18">
        <v>6.69</v>
      </c>
      <c r="L465">
        <v>6</v>
      </c>
      <c r="N465">
        <v>7.19</v>
      </c>
      <c r="O465">
        <v>3.2608695652174378</v>
      </c>
    </row>
    <row r="466" spans="1:15" ht="12.75">
      <c r="A466" t="s">
        <v>464</v>
      </c>
      <c r="B466">
        <v>9.15</v>
      </c>
      <c r="E466">
        <v>7.09</v>
      </c>
      <c r="F466">
        <v>8.5</v>
      </c>
      <c r="G466">
        <v>7.82</v>
      </c>
      <c r="H466">
        <v>7.14</v>
      </c>
      <c r="I466">
        <v>8.05</v>
      </c>
      <c r="K466" s="18">
        <v>7.16</v>
      </c>
      <c r="L466">
        <v>6</v>
      </c>
      <c r="N466">
        <v>7.32</v>
      </c>
      <c r="O466">
        <v>6.504065040650499</v>
      </c>
    </row>
    <row r="467" spans="1:15" ht="12.75">
      <c r="A467" t="s">
        <v>465</v>
      </c>
      <c r="B467">
        <v>9</v>
      </c>
      <c r="E467">
        <v>7</v>
      </c>
      <c r="F467">
        <v>8.5</v>
      </c>
      <c r="G467">
        <v>7.64</v>
      </c>
      <c r="H467">
        <v>7.33</v>
      </c>
      <c r="I467">
        <v>8.22</v>
      </c>
      <c r="K467" s="18">
        <v>7.1</v>
      </c>
      <c r="L467">
        <v>6</v>
      </c>
      <c r="N467">
        <v>7.29</v>
      </c>
      <c r="O467">
        <v>6.469002695417651</v>
      </c>
    </row>
    <row r="468" spans="1:15" ht="12.75">
      <c r="A468" t="s">
        <v>466</v>
      </c>
      <c r="B468">
        <v>8.85</v>
      </c>
      <c r="E468">
        <v>7.24</v>
      </c>
      <c r="F468">
        <v>8.5</v>
      </c>
      <c r="G468">
        <v>7.89</v>
      </c>
      <c r="H468">
        <v>7.35</v>
      </c>
      <c r="I468">
        <v>8.25</v>
      </c>
      <c r="K468" s="18">
        <v>7.14</v>
      </c>
      <c r="L468">
        <v>6</v>
      </c>
      <c r="N468">
        <v>7.62</v>
      </c>
      <c r="O468">
        <v>6.434316353887491</v>
      </c>
    </row>
    <row r="469" spans="1:15" ht="12.75">
      <c r="A469" t="s">
        <v>467</v>
      </c>
      <c r="B469">
        <v>8.97</v>
      </c>
      <c r="E469">
        <v>7.82</v>
      </c>
      <c r="F469">
        <v>8.5</v>
      </c>
      <c r="G469">
        <v>8.17</v>
      </c>
      <c r="H469">
        <v>7.72</v>
      </c>
      <c r="I469">
        <v>8.65</v>
      </c>
      <c r="K469" s="18">
        <v>7.65</v>
      </c>
      <c r="L469">
        <v>6</v>
      </c>
      <c r="N469">
        <v>7.9</v>
      </c>
      <c r="O469">
        <v>6.400000000000092</v>
      </c>
    </row>
    <row r="470" spans="1:15" ht="12.75">
      <c r="A470" t="s">
        <v>468</v>
      </c>
      <c r="B470">
        <v>8.98</v>
      </c>
      <c r="E470">
        <v>7.87</v>
      </c>
      <c r="F470">
        <v>8.5</v>
      </c>
      <c r="G470">
        <v>8.1</v>
      </c>
      <c r="H470">
        <v>7.91</v>
      </c>
      <c r="I470">
        <v>8.86</v>
      </c>
      <c r="K470" s="18">
        <v>7.79</v>
      </c>
      <c r="L470">
        <v>6</v>
      </c>
      <c r="N470">
        <v>7.78</v>
      </c>
      <c r="O470">
        <v>6.366047745357953</v>
      </c>
    </row>
    <row r="471" spans="1:15" ht="12.75">
      <c r="A471" t="s">
        <v>469</v>
      </c>
      <c r="B471">
        <v>8.98</v>
      </c>
      <c r="E471">
        <v>7.13</v>
      </c>
      <c r="F471">
        <v>8.5</v>
      </c>
      <c r="G471">
        <v>7.59</v>
      </c>
      <c r="H471">
        <v>7.93</v>
      </c>
      <c r="I471">
        <v>8.78</v>
      </c>
      <c r="K471" s="18">
        <v>7.24</v>
      </c>
      <c r="L471">
        <v>6</v>
      </c>
      <c r="N471">
        <v>7.22</v>
      </c>
      <c r="O471">
        <v>6.332453825857611</v>
      </c>
    </row>
    <row r="472" spans="1:15" ht="12.75">
      <c r="A472" t="s">
        <v>470</v>
      </c>
      <c r="B472">
        <v>7.76</v>
      </c>
      <c r="E472">
        <v>6.63</v>
      </c>
      <c r="F472">
        <v>8.39</v>
      </c>
      <c r="G472">
        <v>6.97</v>
      </c>
      <c r="H472">
        <v>7.84</v>
      </c>
      <c r="I472">
        <v>8.63</v>
      </c>
      <c r="K472" s="18">
        <v>7.07</v>
      </c>
      <c r="L472">
        <v>6</v>
      </c>
      <c r="N472">
        <v>6.58</v>
      </c>
      <c r="O472">
        <v>6.299212598425062</v>
      </c>
    </row>
    <row r="473" spans="1:15" ht="12.75">
      <c r="A473" t="s">
        <v>471</v>
      </c>
      <c r="B473">
        <v>8.1</v>
      </c>
      <c r="E473">
        <v>6.51</v>
      </c>
      <c r="F473">
        <v>8</v>
      </c>
      <c r="G473">
        <v>7.06</v>
      </c>
      <c r="H473">
        <v>7.83</v>
      </c>
      <c r="I473">
        <v>8.7</v>
      </c>
      <c r="K473" s="18">
        <v>7.39</v>
      </c>
      <c r="L473">
        <v>6</v>
      </c>
      <c r="N473">
        <v>6.6</v>
      </c>
      <c r="O473">
        <v>6.266318537859098</v>
      </c>
    </row>
    <row r="474" spans="1:15" ht="12.75">
      <c r="A474" t="s">
        <v>472</v>
      </c>
      <c r="B474">
        <v>7.94</v>
      </c>
      <c r="E474">
        <v>6.84</v>
      </c>
      <c r="F474">
        <v>8</v>
      </c>
      <c r="G474">
        <v>7.75</v>
      </c>
      <c r="H474">
        <v>8.11</v>
      </c>
      <c r="I474">
        <v>8.98</v>
      </c>
      <c r="K474" s="18">
        <v>7.91</v>
      </c>
      <c r="L474">
        <v>6</v>
      </c>
      <c r="N474">
        <v>7.02</v>
      </c>
      <c r="O474">
        <v>3.116883116883161</v>
      </c>
    </row>
    <row r="475" spans="1:15" ht="12.75">
      <c r="A475" t="s">
        <v>473</v>
      </c>
      <c r="B475">
        <v>7.6</v>
      </c>
      <c r="E475">
        <v>6.68</v>
      </c>
      <c r="F475">
        <v>8</v>
      </c>
      <c r="G475">
        <v>7.55</v>
      </c>
      <c r="H475">
        <v>8.48</v>
      </c>
      <c r="I475">
        <v>9.25</v>
      </c>
      <c r="K475" s="18">
        <v>7.84</v>
      </c>
      <c r="L475">
        <v>6</v>
      </c>
      <c r="N475">
        <v>6.86</v>
      </c>
      <c r="O475">
        <v>6.2176165803107475</v>
      </c>
    </row>
    <row r="476" spans="1:15" ht="12.75">
      <c r="A476" t="s">
        <v>474</v>
      </c>
      <c r="B476">
        <v>7.21</v>
      </c>
      <c r="E476">
        <v>6.45</v>
      </c>
      <c r="F476">
        <v>8</v>
      </c>
      <c r="G476">
        <v>7.1</v>
      </c>
      <c r="H476">
        <v>8.44</v>
      </c>
      <c r="I476">
        <v>9.4</v>
      </c>
      <c r="K476" s="18">
        <v>7.46</v>
      </c>
      <c r="L476">
        <v>6</v>
      </c>
      <c r="N476">
        <v>6.51</v>
      </c>
      <c r="O476">
        <v>3.0927835051546833</v>
      </c>
    </row>
    <row r="477" spans="1:15" ht="12.75">
      <c r="A477" t="s">
        <v>475</v>
      </c>
      <c r="B477">
        <v>6.61</v>
      </c>
      <c r="E477">
        <v>6.41</v>
      </c>
      <c r="F477">
        <v>8</v>
      </c>
      <c r="G477">
        <v>6.98</v>
      </c>
      <c r="H477">
        <v>8.13</v>
      </c>
      <c r="I477">
        <v>9.44</v>
      </c>
      <c r="K477" s="18">
        <v>7.53</v>
      </c>
      <c r="L477">
        <v>6</v>
      </c>
      <c r="N477">
        <v>6.55</v>
      </c>
      <c r="O477">
        <v>3.0848329048843626</v>
      </c>
    </row>
    <row r="478" spans="1:15" ht="12.75">
      <c r="A478" t="s">
        <v>476</v>
      </c>
      <c r="B478">
        <v>6.29</v>
      </c>
      <c r="E478">
        <v>6.12</v>
      </c>
      <c r="F478">
        <v>7.83</v>
      </c>
      <c r="G478">
        <v>6.73</v>
      </c>
      <c r="H478">
        <v>8.09</v>
      </c>
      <c r="I478">
        <v>9.39</v>
      </c>
      <c r="K478" s="18">
        <v>7.39</v>
      </c>
      <c r="L478">
        <v>6</v>
      </c>
      <c r="N478">
        <v>6.46</v>
      </c>
      <c r="O478">
        <v>6.153846153846241</v>
      </c>
    </row>
    <row r="479" spans="1:15" ht="12.75">
      <c r="A479" t="s">
        <v>477</v>
      </c>
      <c r="B479">
        <v>6.2</v>
      </c>
      <c r="E479">
        <v>5.91</v>
      </c>
      <c r="F479">
        <v>7.5</v>
      </c>
      <c r="G479">
        <v>6.43</v>
      </c>
      <c r="H479">
        <v>8.03</v>
      </c>
      <c r="I479">
        <v>9.33</v>
      </c>
      <c r="K479" s="18">
        <v>7.33</v>
      </c>
      <c r="L479">
        <v>6</v>
      </c>
      <c r="N479">
        <v>6.21</v>
      </c>
      <c r="O479">
        <v>6.122448979591706</v>
      </c>
    </row>
    <row r="480" spans="1:15" ht="12.75">
      <c r="A480" t="s">
        <v>478</v>
      </c>
      <c r="B480">
        <v>5.6</v>
      </c>
      <c r="E480">
        <v>5.28</v>
      </c>
      <c r="F480">
        <v>7.28</v>
      </c>
      <c r="G480">
        <v>5.51</v>
      </c>
      <c r="H480">
        <v>8.05</v>
      </c>
      <c r="I480">
        <v>9.38</v>
      </c>
      <c r="K480" s="18">
        <v>6.84</v>
      </c>
      <c r="L480">
        <v>5.85</v>
      </c>
      <c r="N480">
        <v>5.42</v>
      </c>
      <c r="O480">
        <v>6.091370558375721</v>
      </c>
    </row>
    <row r="481" spans="1:15" ht="12.75">
      <c r="A481" t="s">
        <v>479</v>
      </c>
      <c r="B481">
        <v>4.9</v>
      </c>
      <c r="E481">
        <v>4.87</v>
      </c>
      <c r="F481">
        <v>6.92</v>
      </c>
      <c r="G481">
        <v>5</v>
      </c>
      <c r="H481">
        <v>7.64</v>
      </c>
      <c r="I481">
        <v>9.12</v>
      </c>
      <c r="K481" s="18">
        <v>6.39</v>
      </c>
      <c r="L481">
        <v>5.52</v>
      </c>
      <c r="N481">
        <v>4.89</v>
      </c>
      <c r="O481">
        <v>6.060606060605931</v>
      </c>
    </row>
    <row r="482" spans="1:15" ht="12.75">
      <c r="A482" t="s">
        <v>480</v>
      </c>
      <c r="B482">
        <v>4.14</v>
      </c>
      <c r="E482">
        <v>4.44</v>
      </c>
      <c r="F482">
        <v>6.29</v>
      </c>
      <c r="G482">
        <v>4.57</v>
      </c>
      <c r="H482">
        <v>7.36</v>
      </c>
      <c r="I482">
        <v>8.74</v>
      </c>
      <c r="K482" s="18">
        <v>6.24</v>
      </c>
      <c r="L482">
        <v>5.23</v>
      </c>
      <c r="N482">
        <v>4.47</v>
      </c>
      <c r="O482">
        <v>3.0150753768844654</v>
      </c>
    </row>
    <row r="483" spans="1:15" ht="12.75">
      <c r="A483" t="s">
        <v>481</v>
      </c>
      <c r="B483">
        <v>3.72</v>
      </c>
      <c r="E483">
        <v>3.7</v>
      </c>
      <c r="F483">
        <v>5.88</v>
      </c>
      <c r="G483">
        <v>3.89</v>
      </c>
      <c r="H483">
        <v>7.08</v>
      </c>
      <c r="I483">
        <v>8.39</v>
      </c>
      <c r="K483" s="18">
        <v>6.11</v>
      </c>
      <c r="L483">
        <v>4.91</v>
      </c>
      <c r="N483">
        <v>3.78</v>
      </c>
      <c r="O483">
        <v>0</v>
      </c>
    </row>
    <row r="484" spans="1:15" ht="12.75">
      <c r="A484" t="s">
        <v>482</v>
      </c>
      <c r="B484">
        <v>3.71</v>
      </c>
      <c r="E484">
        <v>3.38</v>
      </c>
      <c r="F484">
        <v>5.44</v>
      </c>
      <c r="G484">
        <v>3.69</v>
      </c>
      <c r="H484">
        <v>7.21</v>
      </c>
      <c r="I484">
        <v>8.46</v>
      </c>
      <c r="K484" s="18">
        <v>5.7</v>
      </c>
      <c r="L484">
        <v>4.75</v>
      </c>
      <c r="N484">
        <v>3.5</v>
      </c>
      <c r="O484">
        <v>3.007518796992524</v>
      </c>
    </row>
    <row r="485" spans="1:15" ht="12.75">
      <c r="A485" t="s">
        <v>483</v>
      </c>
      <c r="B485">
        <v>4.15</v>
      </c>
      <c r="D485">
        <v>4.49</v>
      </c>
      <c r="E485">
        <v>3.86</v>
      </c>
      <c r="F485">
        <v>5.28</v>
      </c>
      <c r="G485">
        <v>4.3</v>
      </c>
      <c r="H485">
        <v>7.25</v>
      </c>
      <c r="I485">
        <v>8.45</v>
      </c>
      <c r="J485">
        <v>7.31</v>
      </c>
      <c r="K485" s="18">
        <v>5.83</v>
      </c>
      <c r="L485">
        <v>4.75</v>
      </c>
      <c r="N485">
        <v>4.03</v>
      </c>
      <c r="O485">
        <v>3.000000000000043</v>
      </c>
    </row>
    <row r="486" spans="1:15" ht="12.75">
      <c r="A486" t="s">
        <v>484</v>
      </c>
      <c r="B486">
        <v>4.63</v>
      </c>
      <c r="D486">
        <v>4.94</v>
      </c>
      <c r="E486">
        <v>4.14</v>
      </c>
      <c r="F486">
        <v>5.46</v>
      </c>
      <c r="G486">
        <v>5.04</v>
      </c>
      <c r="H486">
        <v>7.53</v>
      </c>
      <c r="I486">
        <v>8.62</v>
      </c>
      <c r="J486">
        <v>7.43</v>
      </c>
      <c r="K486" s="18">
        <v>6.39</v>
      </c>
      <c r="L486">
        <v>4.75</v>
      </c>
      <c r="N486">
        <v>4.36</v>
      </c>
      <c r="O486">
        <v>5.985037406483662</v>
      </c>
    </row>
    <row r="487" spans="1:15" ht="12.75">
      <c r="A487" t="s">
        <v>485</v>
      </c>
      <c r="B487">
        <v>4.91</v>
      </c>
      <c r="D487">
        <v>5.27</v>
      </c>
      <c r="E487">
        <v>4.75</v>
      </c>
      <c r="F487">
        <v>5.5</v>
      </c>
      <c r="G487">
        <v>5.64</v>
      </c>
      <c r="H487">
        <v>7.64</v>
      </c>
      <c r="I487">
        <v>8.75</v>
      </c>
      <c r="J487">
        <v>7.53</v>
      </c>
      <c r="K487" s="18">
        <v>6.52</v>
      </c>
      <c r="L487">
        <v>4.75</v>
      </c>
      <c r="N487">
        <v>4.97</v>
      </c>
      <c r="O487">
        <v>5.955334987593138</v>
      </c>
    </row>
    <row r="488" spans="1:15" ht="12.75">
      <c r="A488" t="s">
        <v>486</v>
      </c>
      <c r="B488">
        <v>5.31</v>
      </c>
      <c r="D488">
        <v>5.59</v>
      </c>
      <c r="E488">
        <v>5.4</v>
      </c>
      <c r="F488">
        <v>5.91</v>
      </c>
      <c r="G488">
        <v>6.04</v>
      </c>
      <c r="H488">
        <v>7.64</v>
      </c>
      <c r="I488">
        <v>8.76</v>
      </c>
      <c r="J488">
        <v>7.6</v>
      </c>
      <c r="K488" s="18">
        <v>6.73</v>
      </c>
      <c r="L488">
        <v>4.88</v>
      </c>
      <c r="N488">
        <v>5.63</v>
      </c>
      <c r="O488">
        <v>2.962962962963005</v>
      </c>
    </row>
    <row r="489" spans="1:15" ht="12.75">
      <c r="A489" t="s">
        <v>487</v>
      </c>
      <c r="B489">
        <v>5.56</v>
      </c>
      <c r="D489">
        <v>5.61</v>
      </c>
      <c r="E489">
        <v>4.94</v>
      </c>
      <c r="F489">
        <v>6</v>
      </c>
      <c r="G489">
        <v>5.8</v>
      </c>
      <c r="H489">
        <v>7.59</v>
      </c>
      <c r="I489">
        <v>8.76</v>
      </c>
      <c r="J489">
        <v>7.7</v>
      </c>
      <c r="K489" s="18">
        <v>6.58</v>
      </c>
      <c r="L489">
        <v>5</v>
      </c>
      <c r="N489">
        <v>5.22</v>
      </c>
      <c r="O489">
        <v>2.9556650246305836</v>
      </c>
    </row>
    <row r="490" spans="1:15" ht="12.75">
      <c r="A490" t="s">
        <v>488</v>
      </c>
      <c r="B490">
        <v>5.55</v>
      </c>
      <c r="D490">
        <v>5.57</v>
      </c>
      <c r="E490">
        <v>4.69</v>
      </c>
      <c r="F490">
        <v>6</v>
      </c>
      <c r="G490">
        <v>5.41</v>
      </c>
      <c r="H490">
        <v>7.44</v>
      </c>
      <c r="I490">
        <v>8.59</v>
      </c>
      <c r="J490">
        <v>7.69</v>
      </c>
      <c r="K490" s="18">
        <v>6.14</v>
      </c>
      <c r="L490">
        <v>5</v>
      </c>
      <c r="N490">
        <v>4.97</v>
      </c>
      <c r="O490">
        <v>2.9484029484027805</v>
      </c>
    </row>
    <row r="491" spans="1:15" ht="12.75">
      <c r="A491" t="s">
        <v>489</v>
      </c>
      <c r="B491">
        <v>5.2</v>
      </c>
      <c r="D491">
        <v>5.27</v>
      </c>
      <c r="E491">
        <v>4.46</v>
      </c>
      <c r="F491">
        <v>5.9</v>
      </c>
      <c r="G491">
        <v>4.91</v>
      </c>
      <c r="H491">
        <v>7.39</v>
      </c>
      <c r="I491">
        <v>8.48</v>
      </c>
      <c r="J491">
        <v>7.63</v>
      </c>
      <c r="K491" s="18">
        <v>5.93</v>
      </c>
      <c r="L491">
        <v>5</v>
      </c>
      <c r="N491">
        <v>4.6</v>
      </c>
      <c r="O491">
        <v>2.9411764705882777</v>
      </c>
    </row>
    <row r="492" spans="1:15" ht="12.75">
      <c r="A492" t="s">
        <v>490</v>
      </c>
      <c r="B492">
        <v>4.91</v>
      </c>
      <c r="D492">
        <v>4.73</v>
      </c>
      <c r="E492">
        <v>4.22</v>
      </c>
      <c r="F492">
        <v>5.53</v>
      </c>
      <c r="G492">
        <v>4.67</v>
      </c>
      <c r="H492">
        <v>7.26</v>
      </c>
      <c r="I492">
        <v>8.38</v>
      </c>
      <c r="J492">
        <v>7.55</v>
      </c>
      <c r="K492" s="18">
        <v>5.81</v>
      </c>
      <c r="L492">
        <v>4.9</v>
      </c>
      <c r="N492">
        <v>4.38</v>
      </c>
      <c r="O492">
        <v>2.933985330073391</v>
      </c>
    </row>
    <row r="493" spans="1:15" ht="12.75">
      <c r="A493" t="s">
        <v>491</v>
      </c>
      <c r="B493">
        <v>4.14</v>
      </c>
      <c r="D493">
        <v>4.47</v>
      </c>
      <c r="E493">
        <v>4.01</v>
      </c>
      <c r="F493">
        <v>5.49</v>
      </c>
      <c r="G493">
        <v>4.6</v>
      </c>
      <c r="H493">
        <v>7.25</v>
      </c>
      <c r="I493">
        <v>8.38</v>
      </c>
      <c r="J493">
        <v>7.48</v>
      </c>
      <c r="K493" s="18">
        <v>5.93</v>
      </c>
      <c r="L493">
        <v>4.63</v>
      </c>
      <c r="N493">
        <v>4.23</v>
      </c>
      <c r="O493">
        <v>2.9268292682927246</v>
      </c>
    </row>
    <row r="494" spans="1:15" ht="12.75">
      <c r="A494" t="s">
        <v>492</v>
      </c>
      <c r="B494">
        <v>3.5</v>
      </c>
      <c r="D494">
        <v>3.84</v>
      </c>
      <c r="E494">
        <v>3.38</v>
      </c>
      <c r="F494">
        <v>5.18</v>
      </c>
      <c r="G494">
        <v>4.28</v>
      </c>
      <c r="H494">
        <v>7.19</v>
      </c>
      <c r="I494">
        <v>8.23</v>
      </c>
      <c r="J494">
        <v>7.44</v>
      </c>
      <c r="K494" s="18">
        <v>5.95</v>
      </c>
      <c r="L494">
        <v>4.5</v>
      </c>
      <c r="N494">
        <v>3.66</v>
      </c>
      <c r="O494">
        <v>2.9197080291971216</v>
      </c>
    </row>
    <row r="495" spans="1:15" ht="12.75">
      <c r="A495" t="s">
        <v>493</v>
      </c>
      <c r="B495">
        <v>3.29</v>
      </c>
      <c r="D495">
        <v>3.41</v>
      </c>
      <c r="E495">
        <v>3.2</v>
      </c>
      <c r="F495">
        <v>4.75</v>
      </c>
      <c r="G495">
        <v>4.27</v>
      </c>
      <c r="H495">
        <v>7.27</v>
      </c>
      <c r="I495">
        <v>8.23</v>
      </c>
      <c r="J495">
        <v>7.33</v>
      </c>
      <c r="K495" s="18">
        <v>6.08</v>
      </c>
      <c r="L495">
        <v>4.5</v>
      </c>
      <c r="N495">
        <v>3.63</v>
      </c>
      <c r="O495">
        <v>5.825242718446477</v>
      </c>
    </row>
    <row r="496" spans="1:15" ht="12.75">
      <c r="A496" t="s">
        <v>494</v>
      </c>
      <c r="B496">
        <v>3.83</v>
      </c>
      <c r="D496">
        <v>3.74</v>
      </c>
      <c r="E496">
        <v>3.73</v>
      </c>
      <c r="F496">
        <v>4.75</v>
      </c>
      <c r="G496">
        <v>4.67</v>
      </c>
      <c r="H496">
        <v>7.24</v>
      </c>
      <c r="I496">
        <v>8.24</v>
      </c>
      <c r="J496">
        <v>7.3</v>
      </c>
      <c r="K496" s="18">
        <v>6.07</v>
      </c>
      <c r="L496">
        <v>4.5</v>
      </c>
      <c r="N496">
        <v>4.12</v>
      </c>
      <c r="O496">
        <v>0</v>
      </c>
    </row>
    <row r="497" spans="1:15" ht="12.75">
      <c r="A497" t="s">
        <v>495</v>
      </c>
      <c r="B497">
        <v>4.17</v>
      </c>
      <c r="D497">
        <v>4.35</v>
      </c>
      <c r="E497">
        <v>3.71</v>
      </c>
      <c r="F497">
        <v>4.97</v>
      </c>
      <c r="G497">
        <v>4.96</v>
      </c>
      <c r="H497">
        <v>7.3</v>
      </c>
      <c r="I497">
        <v>8.24</v>
      </c>
      <c r="J497">
        <v>7.29</v>
      </c>
      <c r="K497" s="18">
        <v>6.19</v>
      </c>
      <c r="L497">
        <v>4.5</v>
      </c>
      <c r="N497">
        <v>4.23</v>
      </c>
      <c r="O497">
        <v>2.8985507246377225</v>
      </c>
    </row>
    <row r="498" spans="1:15" ht="12.75">
      <c r="A498" t="s">
        <v>496</v>
      </c>
      <c r="B498">
        <v>4.27</v>
      </c>
      <c r="D498">
        <v>4.2</v>
      </c>
      <c r="E498">
        <v>3.69</v>
      </c>
      <c r="F498">
        <v>5</v>
      </c>
      <c r="G498">
        <v>4.64</v>
      </c>
      <c r="H498">
        <v>7.3</v>
      </c>
      <c r="I498">
        <v>8.23</v>
      </c>
      <c r="J498">
        <v>7.37</v>
      </c>
      <c r="K498" s="18">
        <v>6.13</v>
      </c>
      <c r="L498">
        <v>4.5</v>
      </c>
      <c r="N498">
        <v>4.12</v>
      </c>
      <c r="O498">
        <v>2.891566265060282</v>
      </c>
    </row>
    <row r="499" spans="1:15" ht="12.75">
      <c r="A499" t="s">
        <v>497</v>
      </c>
      <c r="B499">
        <v>4.46</v>
      </c>
      <c r="D499">
        <v>4.42</v>
      </c>
      <c r="E499">
        <v>3.91</v>
      </c>
      <c r="F499">
        <v>5.04</v>
      </c>
      <c r="G499">
        <v>4.93</v>
      </c>
      <c r="H499">
        <v>7.23</v>
      </c>
      <c r="I499">
        <v>8.2</v>
      </c>
      <c r="J499">
        <v>7.37</v>
      </c>
      <c r="K499" s="18">
        <v>6.11</v>
      </c>
      <c r="L499">
        <v>4.5</v>
      </c>
      <c r="N499">
        <v>4.35</v>
      </c>
      <c r="O499">
        <v>2.8846153846154254</v>
      </c>
    </row>
    <row r="500" spans="1:15" ht="12.75">
      <c r="A500" t="s">
        <v>498</v>
      </c>
      <c r="B500">
        <v>4.55</v>
      </c>
      <c r="D500">
        <v>4.58</v>
      </c>
      <c r="E500">
        <v>3.98</v>
      </c>
      <c r="F500">
        <v>5.25</v>
      </c>
      <c r="G500">
        <v>4.96</v>
      </c>
      <c r="H500">
        <v>7.21</v>
      </c>
      <c r="I500">
        <v>8.23</v>
      </c>
      <c r="J500">
        <v>7.4</v>
      </c>
      <c r="K500" s="18">
        <v>6.11</v>
      </c>
      <c r="L500">
        <v>4.5</v>
      </c>
      <c r="N500">
        <v>4.5</v>
      </c>
      <c r="O500">
        <v>2.877697841726455</v>
      </c>
    </row>
    <row r="501" spans="1:15" ht="12.75">
      <c r="A501" t="s">
        <v>499</v>
      </c>
      <c r="B501">
        <v>4.8</v>
      </c>
      <c r="D501">
        <v>4.55</v>
      </c>
      <c r="E501">
        <v>4.02</v>
      </c>
      <c r="F501">
        <v>5.27</v>
      </c>
      <c r="G501">
        <v>4.98</v>
      </c>
      <c r="H501">
        <v>7.19</v>
      </c>
      <c r="I501">
        <v>8.19</v>
      </c>
      <c r="J501">
        <v>7.4</v>
      </c>
      <c r="K501" s="18">
        <v>6.21</v>
      </c>
      <c r="L501">
        <v>4.5</v>
      </c>
      <c r="N501">
        <v>4.55</v>
      </c>
      <c r="O501">
        <v>2.870813397129228</v>
      </c>
    </row>
    <row r="502" spans="1:15" ht="12.75">
      <c r="A502" t="s">
        <v>500</v>
      </c>
      <c r="B502">
        <v>4.87</v>
      </c>
      <c r="D502">
        <v>4.87</v>
      </c>
      <c r="E502">
        <v>4.66</v>
      </c>
      <c r="F502">
        <v>5.5</v>
      </c>
      <c r="G502">
        <v>5.52</v>
      </c>
      <c r="H502">
        <v>7.22</v>
      </c>
      <c r="I502">
        <v>8.09</v>
      </c>
      <c r="J502">
        <v>7.42</v>
      </c>
      <c r="K502" s="18">
        <v>6.55</v>
      </c>
      <c r="L502">
        <v>4.5</v>
      </c>
      <c r="N502">
        <v>5.13</v>
      </c>
      <c r="O502">
        <v>5.727923627685046</v>
      </c>
    </row>
    <row r="503" spans="1:15" ht="12.75">
      <c r="A503" t="s">
        <v>501</v>
      </c>
      <c r="B503">
        <v>5.04</v>
      </c>
      <c r="D503">
        <v>4.98</v>
      </c>
      <c r="E503">
        <v>4.74</v>
      </c>
      <c r="F503">
        <v>5.73</v>
      </c>
      <c r="G503">
        <v>5.52</v>
      </c>
      <c r="H503">
        <v>7.21</v>
      </c>
      <c r="I503">
        <v>8.06</v>
      </c>
      <c r="J503">
        <v>7.42</v>
      </c>
      <c r="K503" s="18">
        <v>6.48</v>
      </c>
      <c r="L503">
        <v>4.5</v>
      </c>
      <c r="N503">
        <v>5.13</v>
      </c>
      <c r="O503">
        <v>2.8503562945368572</v>
      </c>
    </row>
    <row r="504" spans="1:15" ht="12.75">
      <c r="A504" t="s">
        <v>502</v>
      </c>
      <c r="B504">
        <v>5.06</v>
      </c>
      <c r="D504">
        <v>4.93</v>
      </c>
      <c r="E504">
        <v>4.78</v>
      </c>
      <c r="F504">
        <v>5.75</v>
      </c>
      <c r="G504">
        <v>5.27</v>
      </c>
      <c r="H504">
        <v>7.12</v>
      </c>
      <c r="I504">
        <v>7.99</v>
      </c>
      <c r="J504">
        <v>7.43</v>
      </c>
      <c r="K504" s="18">
        <v>6.28</v>
      </c>
      <c r="L504">
        <v>4.5</v>
      </c>
      <c r="N504">
        <v>5.09</v>
      </c>
      <c r="O504">
        <v>5.687203791469073</v>
      </c>
    </row>
    <row r="505" spans="1:15" ht="12.75">
      <c r="A505" t="s">
        <v>503</v>
      </c>
      <c r="B505">
        <v>5.33</v>
      </c>
      <c r="D505">
        <v>5.27</v>
      </c>
      <c r="E505">
        <v>5.07</v>
      </c>
      <c r="F505">
        <v>5.79</v>
      </c>
      <c r="G505">
        <v>5.52</v>
      </c>
      <c r="H505">
        <v>7.08</v>
      </c>
      <c r="I505">
        <v>7.93</v>
      </c>
      <c r="J505">
        <v>7.44</v>
      </c>
      <c r="K505" s="18">
        <v>6.36</v>
      </c>
      <c r="L505">
        <v>4.5</v>
      </c>
      <c r="N505">
        <v>5.3</v>
      </c>
      <c r="O505">
        <v>2.8301886792453232</v>
      </c>
    </row>
    <row r="506" spans="1:15" ht="12.75">
      <c r="A506" t="s">
        <v>504</v>
      </c>
      <c r="B506">
        <v>5.94</v>
      </c>
      <c r="D506">
        <v>5.63</v>
      </c>
      <c r="E506">
        <v>5.41</v>
      </c>
      <c r="F506">
        <v>6</v>
      </c>
      <c r="G506">
        <v>5.89</v>
      </c>
      <c r="H506">
        <v>7.15</v>
      </c>
      <c r="I506">
        <v>7.9</v>
      </c>
      <c r="J506">
        <v>7.44</v>
      </c>
      <c r="K506" s="18">
        <v>6.46</v>
      </c>
      <c r="L506">
        <v>4.77</v>
      </c>
      <c r="N506">
        <v>5.62</v>
      </c>
      <c r="O506">
        <v>5.647058823529492</v>
      </c>
    </row>
    <row r="507" spans="1:15" ht="12.75">
      <c r="A507" t="s">
        <v>505</v>
      </c>
      <c r="B507">
        <v>6.58</v>
      </c>
      <c r="D507">
        <v>6.02</v>
      </c>
      <c r="E507">
        <v>5.6</v>
      </c>
      <c r="F507">
        <v>6.02</v>
      </c>
      <c r="G507">
        <v>6.19</v>
      </c>
      <c r="H507">
        <v>7.22</v>
      </c>
      <c r="I507">
        <v>7.97</v>
      </c>
      <c r="J507">
        <v>7.44</v>
      </c>
      <c r="K507" s="18">
        <v>6.64</v>
      </c>
      <c r="L507">
        <v>5.05</v>
      </c>
      <c r="N507">
        <v>5.83</v>
      </c>
      <c r="O507">
        <v>8.430913348946056</v>
      </c>
    </row>
    <row r="508" spans="1:15" ht="12.75">
      <c r="A508" t="s">
        <v>506</v>
      </c>
      <c r="B508">
        <v>7.09</v>
      </c>
      <c r="D508">
        <v>6.62</v>
      </c>
      <c r="E508">
        <v>6.09</v>
      </c>
      <c r="F508">
        <v>6.3</v>
      </c>
      <c r="G508">
        <v>6.85</v>
      </c>
      <c r="H508">
        <v>7.29</v>
      </c>
      <c r="I508">
        <v>8.03</v>
      </c>
      <c r="J508">
        <v>7.46</v>
      </c>
      <c r="K508" s="18">
        <v>6.71</v>
      </c>
      <c r="L508">
        <v>5.5</v>
      </c>
      <c r="N508">
        <v>6.51</v>
      </c>
      <c r="O508">
        <v>11.16279069767438</v>
      </c>
    </row>
    <row r="509" spans="1:15" ht="12.75">
      <c r="A509" t="s">
        <v>507</v>
      </c>
      <c r="B509">
        <v>7.12</v>
      </c>
      <c r="D509">
        <v>6.9</v>
      </c>
      <c r="E509">
        <v>6.26</v>
      </c>
      <c r="F509">
        <v>6.61</v>
      </c>
      <c r="G509">
        <v>6.85</v>
      </c>
      <c r="H509">
        <v>7.26</v>
      </c>
      <c r="I509">
        <v>8.09</v>
      </c>
      <c r="J509">
        <v>7.54</v>
      </c>
      <c r="K509" s="18">
        <v>6.67</v>
      </c>
      <c r="L509">
        <v>5.5</v>
      </c>
      <c r="N509">
        <v>6.52</v>
      </c>
      <c r="O509">
        <v>8.294930875576155</v>
      </c>
    </row>
    <row r="510" spans="1:15" ht="12.75">
      <c r="A510" t="s">
        <v>508</v>
      </c>
      <c r="B510">
        <v>7.84</v>
      </c>
      <c r="D510">
        <v>7.07</v>
      </c>
      <c r="E510">
        <v>6.36</v>
      </c>
      <c r="F510">
        <v>7.01</v>
      </c>
      <c r="G510">
        <v>6.89</v>
      </c>
      <c r="H510">
        <v>7.29</v>
      </c>
      <c r="I510">
        <v>8.06</v>
      </c>
      <c r="J510">
        <v>7.65</v>
      </c>
      <c r="K510" s="18">
        <v>6.85</v>
      </c>
      <c r="L510">
        <v>5.9</v>
      </c>
      <c r="N510">
        <v>6.62</v>
      </c>
      <c r="O510">
        <v>5.491990846681805</v>
      </c>
    </row>
    <row r="511" spans="1:15" ht="12.75">
      <c r="A511" t="s">
        <v>509</v>
      </c>
      <c r="B511">
        <v>8.49</v>
      </c>
      <c r="D511">
        <v>7.9</v>
      </c>
      <c r="E511">
        <v>7.19</v>
      </c>
      <c r="F511">
        <v>7.49</v>
      </c>
      <c r="G511">
        <v>7.31</v>
      </c>
      <c r="H511">
        <v>7.37</v>
      </c>
      <c r="I511">
        <v>8.13</v>
      </c>
      <c r="J511">
        <v>7.73</v>
      </c>
      <c r="K511" s="18">
        <v>6.9</v>
      </c>
      <c r="L511">
        <v>6.33</v>
      </c>
      <c r="N511">
        <v>7.23</v>
      </c>
      <c r="O511">
        <v>8.20045558086572</v>
      </c>
    </row>
    <row r="512" spans="1:15" ht="12.75">
      <c r="A512" t="s">
        <v>510</v>
      </c>
      <c r="B512">
        <v>10.4</v>
      </c>
      <c r="D512">
        <v>9.19</v>
      </c>
      <c r="E512">
        <v>8.01</v>
      </c>
      <c r="F512">
        <v>8.3</v>
      </c>
      <c r="G512">
        <v>8.39</v>
      </c>
      <c r="H512">
        <v>7.45</v>
      </c>
      <c r="I512">
        <v>8.24</v>
      </c>
      <c r="J512">
        <v>8.05</v>
      </c>
      <c r="K512" s="18">
        <v>7.13</v>
      </c>
      <c r="L512">
        <v>6.98</v>
      </c>
      <c r="N512">
        <v>8.12</v>
      </c>
      <c r="O512">
        <v>0</v>
      </c>
    </row>
    <row r="513" spans="1:15" ht="12.75">
      <c r="A513" t="s">
        <v>511</v>
      </c>
      <c r="B513">
        <v>10.5</v>
      </c>
      <c r="D513">
        <v>10.15</v>
      </c>
      <c r="E513">
        <v>8.67</v>
      </c>
      <c r="F513">
        <v>9.23</v>
      </c>
      <c r="G513">
        <v>8.82</v>
      </c>
      <c r="H513">
        <v>7.68</v>
      </c>
      <c r="I513">
        <v>8.53</v>
      </c>
      <c r="J513">
        <v>8.5</v>
      </c>
      <c r="K513" s="18">
        <v>7.4</v>
      </c>
      <c r="L513">
        <v>7.29</v>
      </c>
      <c r="N513">
        <v>8.65</v>
      </c>
      <c r="O513">
        <v>21.719457013574583</v>
      </c>
    </row>
    <row r="514" spans="1:15" ht="12.75">
      <c r="A514" t="s">
        <v>512</v>
      </c>
      <c r="B514">
        <v>10.78</v>
      </c>
      <c r="D514">
        <v>10.29</v>
      </c>
      <c r="E514">
        <v>8.29</v>
      </c>
      <c r="F514">
        <v>9.86</v>
      </c>
      <c r="G514">
        <v>8.31</v>
      </c>
      <c r="H514">
        <v>7.63</v>
      </c>
      <c r="I514">
        <v>8.63</v>
      </c>
      <c r="J514">
        <v>8.82</v>
      </c>
      <c r="K514" s="18">
        <v>7.09</v>
      </c>
      <c r="L514">
        <v>7.5</v>
      </c>
      <c r="N514">
        <v>8.45</v>
      </c>
      <c r="O514">
        <v>5.333333333333409</v>
      </c>
    </row>
    <row r="515" spans="1:15" ht="12.75">
      <c r="A515" t="s">
        <v>513</v>
      </c>
      <c r="B515">
        <v>10.01</v>
      </c>
      <c r="D515">
        <v>9.42</v>
      </c>
      <c r="E515">
        <v>7.22</v>
      </c>
      <c r="F515">
        <v>9.94</v>
      </c>
      <c r="G515">
        <v>7.4</v>
      </c>
      <c r="H515">
        <v>7.6</v>
      </c>
      <c r="I515">
        <v>8.41</v>
      </c>
      <c r="J515">
        <v>8.77</v>
      </c>
      <c r="K515" s="18">
        <v>6.79</v>
      </c>
      <c r="L515">
        <v>7.5</v>
      </c>
      <c r="N515">
        <v>7.32</v>
      </c>
      <c r="O515">
        <v>10.619469026548636</v>
      </c>
    </row>
    <row r="516" spans="1:15" ht="12.75">
      <c r="A516" t="s">
        <v>514</v>
      </c>
      <c r="B516">
        <v>10.03</v>
      </c>
      <c r="D516">
        <v>9.38</v>
      </c>
      <c r="E516">
        <v>7.83</v>
      </c>
      <c r="F516">
        <v>9.75</v>
      </c>
      <c r="G516">
        <v>7.57</v>
      </c>
      <c r="H516">
        <v>7.67</v>
      </c>
      <c r="I516">
        <v>8.42</v>
      </c>
      <c r="J516">
        <v>8.58</v>
      </c>
      <c r="K516" s="18">
        <v>6.73</v>
      </c>
      <c r="L516">
        <v>7.5</v>
      </c>
      <c r="N516">
        <v>7.96</v>
      </c>
      <c r="O516">
        <v>7.894736842105187</v>
      </c>
    </row>
    <row r="517" spans="1:15" ht="12.75">
      <c r="A517" t="s">
        <v>515</v>
      </c>
      <c r="B517">
        <v>9.95</v>
      </c>
      <c r="D517">
        <v>9.79</v>
      </c>
      <c r="E517">
        <v>7.45</v>
      </c>
      <c r="F517">
        <v>9.75</v>
      </c>
      <c r="G517">
        <v>7.27</v>
      </c>
      <c r="H517">
        <v>7.68</v>
      </c>
      <c r="I517">
        <v>8.48</v>
      </c>
      <c r="J517">
        <v>8.54</v>
      </c>
      <c r="K517" s="18">
        <v>6.74</v>
      </c>
      <c r="L517">
        <v>7.5</v>
      </c>
      <c r="N517">
        <v>7.56</v>
      </c>
      <c r="O517">
        <v>10.457516339869244</v>
      </c>
    </row>
    <row r="518" spans="1:15" ht="12.75">
      <c r="A518" t="s">
        <v>516</v>
      </c>
      <c r="B518">
        <v>9.65</v>
      </c>
      <c r="D518">
        <v>9.31</v>
      </c>
      <c r="E518">
        <v>7.77</v>
      </c>
      <c r="F518">
        <v>9.73</v>
      </c>
      <c r="G518">
        <v>7.42</v>
      </c>
      <c r="H518">
        <v>7.83</v>
      </c>
      <c r="I518">
        <v>8.48</v>
      </c>
      <c r="J518">
        <v>8.54</v>
      </c>
      <c r="K518" s="18">
        <v>6.99</v>
      </c>
      <c r="L518">
        <v>7.5</v>
      </c>
      <c r="N518">
        <v>7.65</v>
      </c>
      <c r="O518">
        <v>12.958963282937367</v>
      </c>
    </row>
    <row r="519" spans="1:15" ht="12.75">
      <c r="A519" t="s">
        <v>517</v>
      </c>
      <c r="B519">
        <v>8.97</v>
      </c>
      <c r="D519">
        <v>8.36</v>
      </c>
      <c r="E519">
        <v>7.12</v>
      </c>
      <c r="F519">
        <v>9.21</v>
      </c>
      <c r="G519">
        <v>6.88</v>
      </c>
      <c r="H519">
        <v>7.85</v>
      </c>
      <c r="I519">
        <v>8.53</v>
      </c>
      <c r="J519">
        <v>8.46</v>
      </c>
      <c r="K519" s="18">
        <v>6.96</v>
      </c>
      <c r="L519">
        <v>7.5</v>
      </c>
      <c r="N519">
        <v>6.96</v>
      </c>
      <c r="O519">
        <v>12.82051282051282</v>
      </c>
    </row>
    <row r="520" spans="1:15" ht="12.75">
      <c r="A520" t="s">
        <v>518</v>
      </c>
      <c r="B520">
        <v>9.35</v>
      </c>
      <c r="D520">
        <v>8.92</v>
      </c>
      <c r="E520">
        <v>7.96</v>
      </c>
      <c r="F520">
        <v>8.85</v>
      </c>
      <c r="G520">
        <v>7.76</v>
      </c>
      <c r="H520">
        <v>8.01</v>
      </c>
      <c r="I520">
        <v>8.62</v>
      </c>
      <c r="J520">
        <v>8.41</v>
      </c>
      <c r="K520" s="18">
        <v>7.21</v>
      </c>
      <c r="L520">
        <v>7.5</v>
      </c>
      <c r="N520">
        <v>7.83</v>
      </c>
      <c r="O520">
        <v>12.684989429175475</v>
      </c>
    </row>
    <row r="521" spans="1:15" ht="12.75">
      <c r="A521" t="s">
        <v>519</v>
      </c>
      <c r="B521">
        <v>10.51</v>
      </c>
      <c r="D521">
        <v>10.11</v>
      </c>
      <c r="E521">
        <v>8.33</v>
      </c>
      <c r="F521">
        <v>10.02</v>
      </c>
      <c r="G521">
        <v>8.62</v>
      </c>
      <c r="H521">
        <v>8.25</v>
      </c>
      <c r="I521">
        <v>8.87</v>
      </c>
      <c r="J521">
        <v>8.58</v>
      </c>
      <c r="K521" s="18">
        <v>7.51</v>
      </c>
      <c r="L521">
        <v>7.6</v>
      </c>
      <c r="N521">
        <v>8.32</v>
      </c>
      <c r="O521">
        <v>7.5313807531381824</v>
      </c>
    </row>
    <row r="522" spans="1:15" ht="12.75">
      <c r="A522" t="s">
        <v>520</v>
      </c>
      <c r="B522">
        <v>11.31</v>
      </c>
      <c r="D522">
        <v>10.86</v>
      </c>
      <c r="E522">
        <v>8.23</v>
      </c>
      <c r="F522">
        <v>11.25</v>
      </c>
      <c r="G522">
        <v>8.78</v>
      </c>
      <c r="H522">
        <v>8.37</v>
      </c>
      <c r="I522">
        <v>9.05</v>
      </c>
      <c r="J522">
        <v>8.97</v>
      </c>
      <c r="K522" s="18">
        <v>7.58</v>
      </c>
      <c r="L522">
        <v>8</v>
      </c>
      <c r="N522">
        <v>8.4</v>
      </c>
      <c r="O522">
        <v>12.474012474012472</v>
      </c>
    </row>
    <row r="523" spans="1:15" ht="12.75">
      <c r="A523" t="s">
        <v>521</v>
      </c>
      <c r="B523">
        <v>11.93</v>
      </c>
      <c r="D523">
        <v>11.16</v>
      </c>
      <c r="E523">
        <v>7.9</v>
      </c>
      <c r="F523">
        <v>11.54</v>
      </c>
      <c r="G523">
        <v>8.67</v>
      </c>
      <c r="H523">
        <v>8.47</v>
      </c>
      <c r="I523">
        <v>9.27</v>
      </c>
      <c r="J523">
        <v>9.09</v>
      </c>
      <c r="K523" s="18">
        <v>7.54</v>
      </c>
      <c r="L523">
        <v>8</v>
      </c>
      <c r="N523">
        <v>8.12</v>
      </c>
      <c r="O523">
        <v>9.876543209876509</v>
      </c>
    </row>
    <row r="524" spans="1:15" ht="12.75">
      <c r="A524" t="s">
        <v>522</v>
      </c>
      <c r="B524">
        <v>12.92</v>
      </c>
      <c r="D524">
        <v>11.94</v>
      </c>
      <c r="E524">
        <v>7.55</v>
      </c>
      <c r="F524">
        <v>11.97</v>
      </c>
      <c r="G524">
        <v>8.8</v>
      </c>
      <c r="H524">
        <v>8.72</v>
      </c>
      <c r="I524">
        <v>9.48</v>
      </c>
      <c r="J524">
        <v>9.28</v>
      </c>
      <c r="K524" s="18">
        <v>7.81</v>
      </c>
      <c r="L524">
        <v>8</v>
      </c>
      <c r="N524">
        <v>7.94</v>
      </c>
      <c r="O524">
        <v>7.346938775510134</v>
      </c>
    </row>
    <row r="525" spans="1:15" ht="12.75">
      <c r="A525" t="s">
        <v>523</v>
      </c>
      <c r="B525">
        <v>12.01</v>
      </c>
      <c r="D525">
        <v>11.79</v>
      </c>
      <c r="E525">
        <v>8.96</v>
      </c>
      <c r="F525">
        <v>12</v>
      </c>
      <c r="G525">
        <v>9.36</v>
      </c>
      <c r="H525">
        <v>9</v>
      </c>
      <c r="I525">
        <v>9.77</v>
      </c>
      <c r="J525">
        <v>9.59</v>
      </c>
      <c r="K525" s="18">
        <v>8.04</v>
      </c>
      <c r="L525">
        <v>8</v>
      </c>
      <c r="N525">
        <v>9.11</v>
      </c>
      <c r="O525">
        <v>14.604462474645066</v>
      </c>
    </row>
    <row r="526" spans="1:15" ht="12.75">
      <c r="A526" t="s">
        <v>524</v>
      </c>
      <c r="B526">
        <v>11.34</v>
      </c>
      <c r="D526">
        <v>11.48</v>
      </c>
      <c r="E526">
        <v>8.06</v>
      </c>
      <c r="F526">
        <v>12</v>
      </c>
      <c r="G526">
        <v>8.87</v>
      </c>
      <c r="H526">
        <v>9.24</v>
      </c>
      <c r="I526">
        <v>10.18</v>
      </c>
      <c r="J526">
        <v>9.96</v>
      </c>
      <c r="K526" s="18">
        <v>8.04</v>
      </c>
      <c r="L526">
        <v>8</v>
      </c>
      <c r="N526">
        <v>8.53</v>
      </c>
      <c r="O526">
        <v>16.833667334669407</v>
      </c>
    </row>
    <row r="527" spans="1:15" ht="12.75">
      <c r="A527" t="s">
        <v>525</v>
      </c>
      <c r="B527">
        <v>10.06</v>
      </c>
      <c r="D527">
        <v>9.73</v>
      </c>
      <c r="E527">
        <v>7.46</v>
      </c>
      <c r="F527">
        <v>11.68</v>
      </c>
      <c r="G527">
        <v>8.05</v>
      </c>
      <c r="H527">
        <v>9.27</v>
      </c>
      <c r="I527">
        <v>10.48</v>
      </c>
      <c r="J527">
        <v>9.98</v>
      </c>
      <c r="K527" s="18">
        <v>7.9</v>
      </c>
      <c r="L527">
        <v>8</v>
      </c>
      <c r="N527">
        <v>7.74</v>
      </c>
      <c r="O527">
        <v>9.486166007905105</v>
      </c>
    </row>
    <row r="528" spans="1:15" ht="12.75">
      <c r="A528" t="s">
        <v>526</v>
      </c>
      <c r="B528">
        <v>9.45</v>
      </c>
      <c r="D528">
        <v>9.16</v>
      </c>
      <c r="E528">
        <v>7.47</v>
      </c>
      <c r="F528">
        <v>10.83</v>
      </c>
      <c r="G528">
        <v>7.66</v>
      </c>
      <c r="H528">
        <v>8.89</v>
      </c>
      <c r="I528">
        <v>10.6</v>
      </c>
      <c r="J528">
        <v>9.79</v>
      </c>
      <c r="K528" s="18">
        <v>7.68</v>
      </c>
      <c r="L528">
        <v>8</v>
      </c>
      <c r="N528">
        <v>7.52</v>
      </c>
      <c r="O528">
        <v>11.76470588235294</v>
      </c>
    </row>
    <row r="529" spans="1:15" ht="12.75">
      <c r="A529" t="s">
        <v>527</v>
      </c>
      <c r="B529">
        <v>8.53</v>
      </c>
      <c r="D529">
        <v>9.47</v>
      </c>
      <c r="E529">
        <v>7.15</v>
      </c>
      <c r="F529">
        <v>10.5</v>
      </c>
      <c r="G529">
        <v>7.31</v>
      </c>
      <c r="H529">
        <v>8.89</v>
      </c>
      <c r="I529">
        <v>10.63</v>
      </c>
      <c r="J529">
        <v>9.62</v>
      </c>
      <c r="K529" s="18">
        <v>7.43</v>
      </c>
      <c r="L529">
        <v>7.81</v>
      </c>
      <c r="N529">
        <v>7.11</v>
      </c>
      <c r="O529">
        <v>9.32038834951453</v>
      </c>
    </row>
    <row r="530" spans="1:15" ht="12.75">
      <c r="A530" t="s">
        <v>528</v>
      </c>
      <c r="B530">
        <v>7.13</v>
      </c>
      <c r="D530">
        <v>7.45</v>
      </c>
      <c r="E530">
        <v>6.26</v>
      </c>
      <c r="F530">
        <v>10.05</v>
      </c>
      <c r="G530">
        <v>6.83</v>
      </c>
      <c r="H530">
        <v>8.83</v>
      </c>
      <c r="I530">
        <v>10.81</v>
      </c>
      <c r="J530">
        <v>9.43</v>
      </c>
      <c r="K530" s="18">
        <v>7.5</v>
      </c>
      <c r="L530">
        <v>7.4</v>
      </c>
      <c r="N530">
        <v>6.36</v>
      </c>
      <c r="O530">
        <v>9.248554913294765</v>
      </c>
    </row>
    <row r="531" spans="1:15" ht="12.75">
      <c r="A531" t="s">
        <v>529</v>
      </c>
      <c r="B531">
        <v>6.24</v>
      </c>
      <c r="D531">
        <v>6.37</v>
      </c>
      <c r="E531">
        <v>5.5</v>
      </c>
      <c r="F531">
        <v>8.96</v>
      </c>
      <c r="G531">
        <v>5.98</v>
      </c>
      <c r="H531">
        <v>8.62</v>
      </c>
      <c r="I531">
        <v>10.65</v>
      </c>
      <c r="J531">
        <v>9.11</v>
      </c>
      <c r="K531" s="18">
        <v>7.39</v>
      </c>
      <c r="L531">
        <v>6.82</v>
      </c>
      <c r="N531">
        <v>5.62</v>
      </c>
      <c r="O531">
        <v>6.883365200764917</v>
      </c>
    </row>
    <row r="532" spans="1:15" ht="12.75">
      <c r="A532" t="s">
        <v>530</v>
      </c>
      <c r="B532">
        <v>5.54</v>
      </c>
      <c r="D532">
        <v>6.03</v>
      </c>
      <c r="E532">
        <v>5.49</v>
      </c>
      <c r="F532">
        <v>7.93</v>
      </c>
      <c r="G532">
        <v>6.11</v>
      </c>
      <c r="H532">
        <v>8.67</v>
      </c>
      <c r="I532">
        <v>10.48</v>
      </c>
      <c r="J532">
        <v>8.9</v>
      </c>
      <c r="K532" s="18">
        <v>7.73</v>
      </c>
      <c r="L532">
        <v>6.4</v>
      </c>
      <c r="N532">
        <v>5.62</v>
      </c>
      <c r="O532">
        <v>4.5627376425854544</v>
      </c>
    </row>
    <row r="533" spans="1:15" ht="12.75">
      <c r="A533" t="s">
        <v>531</v>
      </c>
      <c r="B533">
        <v>5.49</v>
      </c>
      <c r="D533">
        <v>5.93</v>
      </c>
      <c r="E533">
        <v>5.61</v>
      </c>
      <c r="F533">
        <v>7.5</v>
      </c>
      <c r="G533">
        <v>6.9</v>
      </c>
      <c r="H533">
        <v>8.95</v>
      </c>
      <c r="I533">
        <v>10.58</v>
      </c>
      <c r="J533">
        <v>8.82</v>
      </c>
      <c r="K533" s="18">
        <v>8.23</v>
      </c>
      <c r="L533">
        <v>6.25</v>
      </c>
      <c r="N533">
        <v>6</v>
      </c>
      <c r="O533">
        <v>4.54545454545461</v>
      </c>
    </row>
    <row r="534" spans="1:15" ht="12.75">
      <c r="A534" t="s">
        <v>532</v>
      </c>
      <c r="B534">
        <v>5.22</v>
      </c>
      <c r="D534">
        <v>5.48</v>
      </c>
      <c r="E534">
        <v>5.23</v>
      </c>
      <c r="F534">
        <v>7.4</v>
      </c>
      <c r="G534">
        <v>6.39</v>
      </c>
      <c r="H534">
        <v>8.9</v>
      </c>
      <c r="I534">
        <v>10.69</v>
      </c>
      <c r="J534">
        <v>8.91</v>
      </c>
      <c r="K534" s="18">
        <v>8.06</v>
      </c>
      <c r="L534">
        <v>6.12</v>
      </c>
      <c r="N534">
        <v>5.59</v>
      </c>
      <c r="O534">
        <v>2.2641509433962583</v>
      </c>
    </row>
    <row r="535" spans="1:15" ht="12.75">
      <c r="A535" t="s">
        <v>533</v>
      </c>
      <c r="B535">
        <v>5.55</v>
      </c>
      <c r="D535">
        <v>5.46</v>
      </c>
      <c r="E535">
        <v>5.34</v>
      </c>
      <c r="F535">
        <v>7.07</v>
      </c>
      <c r="G535">
        <v>6.29</v>
      </c>
      <c r="H535">
        <v>8.77</v>
      </c>
      <c r="I535">
        <v>10.62</v>
      </c>
      <c r="J535">
        <v>8.89</v>
      </c>
      <c r="K535" s="18">
        <v>7.86</v>
      </c>
      <c r="L535">
        <v>6</v>
      </c>
      <c r="N535">
        <v>5.61</v>
      </c>
      <c r="O535">
        <v>9.039548022598836</v>
      </c>
    </row>
    <row r="536" spans="1:15" ht="12.75">
      <c r="A536" t="s">
        <v>534</v>
      </c>
      <c r="B536">
        <v>6.1</v>
      </c>
      <c r="D536">
        <v>6.15</v>
      </c>
      <c r="E536">
        <v>6.13</v>
      </c>
      <c r="F536">
        <v>7.15</v>
      </c>
      <c r="G536">
        <v>7.11</v>
      </c>
      <c r="H536">
        <v>8.84</v>
      </c>
      <c r="I536">
        <v>10.55</v>
      </c>
      <c r="J536">
        <v>8.89</v>
      </c>
      <c r="K536" s="18">
        <v>8.06</v>
      </c>
      <c r="L536">
        <v>6</v>
      </c>
      <c r="N536">
        <v>6.5</v>
      </c>
      <c r="O536">
        <v>11.214953271028035</v>
      </c>
    </row>
    <row r="537" spans="1:15" ht="12.75">
      <c r="A537" t="s">
        <v>535</v>
      </c>
      <c r="B537">
        <v>6.14</v>
      </c>
      <c r="D537">
        <v>6.37</v>
      </c>
      <c r="E537">
        <v>6.44</v>
      </c>
      <c r="F537">
        <v>7.66</v>
      </c>
      <c r="G537">
        <v>7.7</v>
      </c>
      <c r="H537">
        <v>8.95</v>
      </c>
      <c r="I537">
        <v>10.59</v>
      </c>
      <c r="J537">
        <v>8.94</v>
      </c>
      <c r="K537" s="18">
        <v>8.4</v>
      </c>
      <c r="L537">
        <v>6</v>
      </c>
      <c r="N537">
        <v>6.94</v>
      </c>
      <c r="O537">
        <v>4.444444444444508</v>
      </c>
    </row>
    <row r="538" spans="1:15" ht="12.75">
      <c r="A538" t="s">
        <v>536</v>
      </c>
      <c r="B538">
        <v>6.24</v>
      </c>
      <c r="D538">
        <v>6.53</v>
      </c>
      <c r="E538">
        <v>6.42</v>
      </c>
      <c r="F538">
        <v>7.88</v>
      </c>
      <c r="G538">
        <v>7.75</v>
      </c>
      <c r="H538">
        <v>8.95</v>
      </c>
      <c r="I538">
        <v>10.61</v>
      </c>
      <c r="J538">
        <v>9.13</v>
      </c>
      <c r="K538" s="18">
        <v>8.43</v>
      </c>
      <c r="L538">
        <v>6</v>
      </c>
      <c r="N538">
        <v>6.92</v>
      </c>
      <c r="O538">
        <v>8.856088560885578</v>
      </c>
    </row>
    <row r="539" spans="1:15" ht="12.75">
      <c r="A539" t="s">
        <v>537</v>
      </c>
      <c r="B539">
        <v>5.82</v>
      </c>
      <c r="D539">
        <v>6.05</v>
      </c>
      <c r="E539">
        <v>5.96</v>
      </c>
      <c r="F539">
        <v>7.96</v>
      </c>
      <c r="G539">
        <v>6.95</v>
      </c>
      <c r="H539">
        <v>8.86</v>
      </c>
      <c r="I539">
        <v>10.62</v>
      </c>
      <c r="J539">
        <v>9.22</v>
      </c>
      <c r="K539" s="18">
        <v>8.14</v>
      </c>
      <c r="L539">
        <v>6</v>
      </c>
      <c r="N539">
        <v>6.25</v>
      </c>
      <c r="O539">
        <v>6.593406593406531</v>
      </c>
    </row>
    <row r="540" spans="1:15" ht="12.75">
      <c r="A540" t="s">
        <v>538</v>
      </c>
      <c r="B540">
        <v>5.22</v>
      </c>
      <c r="D540">
        <v>5.43</v>
      </c>
      <c r="E540">
        <v>5.48</v>
      </c>
      <c r="F540">
        <v>7.53</v>
      </c>
      <c r="G540">
        <v>6.49</v>
      </c>
      <c r="H540">
        <v>8.78</v>
      </c>
      <c r="I540">
        <v>10.56</v>
      </c>
      <c r="J540">
        <v>9.15</v>
      </c>
      <c r="K540" s="18">
        <v>8.05</v>
      </c>
      <c r="L540">
        <v>6</v>
      </c>
      <c r="N540">
        <v>5.8</v>
      </c>
      <c r="O540">
        <v>8.743169398907073</v>
      </c>
    </row>
    <row r="541" spans="1:15" ht="12.75">
      <c r="A541" t="s">
        <v>539</v>
      </c>
      <c r="B541">
        <v>5.2</v>
      </c>
      <c r="D541">
        <v>5.51</v>
      </c>
      <c r="E541">
        <v>5.44</v>
      </c>
      <c r="F541">
        <v>7.26</v>
      </c>
      <c r="G541">
        <v>6.6</v>
      </c>
      <c r="H541">
        <v>8.79</v>
      </c>
      <c r="I541">
        <v>10.56</v>
      </c>
      <c r="J541">
        <v>9.1</v>
      </c>
      <c r="K541" s="18">
        <v>8</v>
      </c>
      <c r="L541">
        <v>6</v>
      </c>
      <c r="N541">
        <v>5.85</v>
      </c>
      <c r="O541">
        <v>6.509945750452173</v>
      </c>
    </row>
    <row r="542" spans="1:15" ht="12.75">
      <c r="A542" t="s">
        <v>540</v>
      </c>
      <c r="B542">
        <v>4.87</v>
      </c>
      <c r="D542">
        <v>4.76</v>
      </c>
      <c r="E542">
        <v>4.87</v>
      </c>
      <c r="F542">
        <v>7</v>
      </c>
      <c r="G542">
        <v>5.81</v>
      </c>
      <c r="H542">
        <v>8.6</v>
      </c>
      <c r="I542">
        <v>10.41</v>
      </c>
      <c r="J542">
        <v>9.02</v>
      </c>
      <c r="K542" s="18">
        <v>7.74</v>
      </c>
      <c r="L542">
        <v>5.79</v>
      </c>
      <c r="N542">
        <v>5.14</v>
      </c>
      <c r="O542">
        <v>4.316546762589836</v>
      </c>
    </row>
    <row r="543" spans="1:15" ht="12.75">
      <c r="A543" t="s">
        <v>541</v>
      </c>
      <c r="B543">
        <v>4.77</v>
      </c>
      <c r="D543">
        <v>4.86</v>
      </c>
      <c r="E543">
        <v>4.88</v>
      </c>
      <c r="F543">
        <v>6.75</v>
      </c>
      <c r="G543">
        <v>5.91</v>
      </c>
      <c r="H543">
        <v>8.55</v>
      </c>
      <c r="I543">
        <v>10.24</v>
      </c>
      <c r="J543">
        <v>8.81</v>
      </c>
      <c r="K543" s="18">
        <v>7.79</v>
      </c>
      <c r="L543">
        <v>5.5</v>
      </c>
      <c r="N543">
        <v>5.2</v>
      </c>
      <c r="O543">
        <v>2.1505376344086327</v>
      </c>
    </row>
    <row r="544" spans="1:15" ht="12.75">
      <c r="A544" t="s">
        <v>542</v>
      </c>
      <c r="B544">
        <v>4.84</v>
      </c>
      <c r="D544">
        <v>5.05</v>
      </c>
      <c r="E544">
        <v>5</v>
      </c>
      <c r="F544">
        <v>6.75</v>
      </c>
      <c r="G544">
        <v>6.21</v>
      </c>
      <c r="H544">
        <v>8.52</v>
      </c>
      <c r="I544">
        <v>10.12</v>
      </c>
      <c r="J544">
        <v>8.76</v>
      </c>
      <c r="K544" s="18">
        <v>7.73</v>
      </c>
      <c r="L544">
        <v>5.5</v>
      </c>
      <c r="N544">
        <v>5.44</v>
      </c>
      <c r="O544">
        <v>2.1466905187835725</v>
      </c>
    </row>
    <row r="545" spans="1:15" ht="12.75">
      <c r="A545" t="s">
        <v>543</v>
      </c>
      <c r="B545">
        <v>4.82</v>
      </c>
      <c r="D545">
        <v>4.81</v>
      </c>
      <c r="E545">
        <v>4.86</v>
      </c>
      <c r="F545">
        <v>6.75</v>
      </c>
      <c r="G545">
        <v>5.92</v>
      </c>
      <c r="H545">
        <v>8.4</v>
      </c>
      <c r="I545">
        <v>9.94</v>
      </c>
      <c r="J545">
        <v>8.73</v>
      </c>
      <c r="K545" s="18">
        <v>7.56</v>
      </c>
      <c r="L545">
        <v>5.5</v>
      </c>
      <c r="N545">
        <v>5.18</v>
      </c>
      <c r="O545">
        <v>2.1428571428571734</v>
      </c>
    </row>
    <row r="546" spans="1:15" ht="12.75">
      <c r="A546" t="s">
        <v>544</v>
      </c>
      <c r="B546">
        <v>5.29</v>
      </c>
      <c r="D546">
        <v>5.18</v>
      </c>
      <c r="E546">
        <v>5.2</v>
      </c>
      <c r="F546">
        <v>6.75</v>
      </c>
      <c r="G546">
        <v>6.4</v>
      </c>
      <c r="H546">
        <v>8.58</v>
      </c>
      <c r="I546">
        <v>9.86</v>
      </c>
      <c r="J546">
        <v>8.77</v>
      </c>
      <c r="K546" s="18">
        <v>7.9</v>
      </c>
      <c r="L546">
        <v>5.5</v>
      </c>
      <c r="N546">
        <v>5.62</v>
      </c>
      <c r="O546">
        <v>6.41711229946518</v>
      </c>
    </row>
    <row r="547" spans="1:15" ht="12.75">
      <c r="A547" t="s">
        <v>545</v>
      </c>
      <c r="B547">
        <v>5.48</v>
      </c>
      <c r="D547">
        <v>5.58</v>
      </c>
      <c r="E547">
        <v>5.41</v>
      </c>
      <c r="F547">
        <v>7.2</v>
      </c>
      <c r="G547">
        <v>6.52</v>
      </c>
      <c r="H547">
        <v>8.62</v>
      </c>
      <c r="I547">
        <v>9.89</v>
      </c>
      <c r="J547">
        <v>8.85</v>
      </c>
      <c r="K547" s="18">
        <v>7.86</v>
      </c>
      <c r="L547">
        <v>5.5</v>
      </c>
      <c r="N547">
        <v>5.77</v>
      </c>
      <c r="O547">
        <v>6.382978723404345</v>
      </c>
    </row>
    <row r="548" spans="1:15" ht="12.75">
      <c r="A548" t="s">
        <v>546</v>
      </c>
      <c r="B548">
        <v>5.31</v>
      </c>
      <c r="D548">
        <v>5.29</v>
      </c>
      <c r="E548">
        <v>5.23</v>
      </c>
      <c r="F548">
        <v>7.25</v>
      </c>
      <c r="G548">
        <v>6.2</v>
      </c>
      <c r="H548">
        <v>8.56</v>
      </c>
      <c r="I548">
        <v>9.82</v>
      </c>
      <c r="J548">
        <v>8.93</v>
      </c>
      <c r="K548" s="18">
        <v>7.83</v>
      </c>
      <c r="L548">
        <v>5.5</v>
      </c>
      <c r="N548">
        <v>5.53</v>
      </c>
      <c r="O548">
        <v>6.349206349206288</v>
      </c>
    </row>
    <row r="549" spans="1:15" ht="12.75">
      <c r="A549" t="s">
        <v>547</v>
      </c>
      <c r="B549">
        <v>5.29</v>
      </c>
      <c r="D549">
        <v>5.11</v>
      </c>
      <c r="E549">
        <v>5.14</v>
      </c>
      <c r="F549">
        <v>7.01</v>
      </c>
      <c r="G549">
        <v>6</v>
      </c>
      <c r="H549">
        <v>8.45</v>
      </c>
      <c r="I549">
        <v>9.64</v>
      </c>
      <c r="J549">
        <v>9</v>
      </c>
      <c r="K549" s="18">
        <v>7.77</v>
      </c>
      <c r="L549">
        <v>5.5</v>
      </c>
      <c r="N549">
        <v>5.4</v>
      </c>
      <c r="O549">
        <v>6.315789473684151</v>
      </c>
    </row>
    <row r="550" spans="1:15" ht="12.75">
      <c r="A550" t="s">
        <v>548</v>
      </c>
      <c r="B550">
        <v>5.25</v>
      </c>
      <c r="D550">
        <v>5.09</v>
      </c>
      <c r="E550">
        <v>5.08</v>
      </c>
      <c r="F550">
        <v>7</v>
      </c>
      <c r="G550">
        <v>5.84</v>
      </c>
      <c r="H550">
        <v>8.38</v>
      </c>
      <c r="I550">
        <v>9.4</v>
      </c>
      <c r="J550">
        <v>8.98</v>
      </c>
      <c r="K550" s="18">
        <v>7.59</v>
      </c>
      <c r="L550">
        <v>5.5</v>
      </c>
      <c r="N550">
        <v>5.3</v>
      </c>
      <c r="O550">
        <v>6.282722513089095</v>
      </c>
    </row>
    <row r="551" spans="1:15" ht="12.75">
      <c r="A551" t="s">
        <v>549</v>
      </c>
      <c r="B551">
        <v>5.02</v>
      </c>
      <c r="D551">
        <v>4.9</v>
      </c>
      <c r="E551">
        <v>4.92</v>
      </c>
      <c r="F551">
        <v>6.77</v>
      </c>
      <c r="G551">
        <v>5.5</v>
      </c>
      <c r="H551">
        <v>8.32</v>
      </c>
      <c r="I551">
        <v>9.29</v>
      </c>
      <c r="J551">
        <v>8.93</v>
      </c>
      <c r="K551" s="18">
        <v>7.41</v>
      </c>
      <c r="L551">
        <v>5.5</v>
      </c>
      <c r="N551">
        <v>5.06</v>
      </c>
      <c r="O551">
        <v>6.2499999999999405</v>
      </c>
    </row>
    <row r="552" spans="1:15" ht="12.75">
      <c r="A552" t="s">
        <v>550</v>
      </c>
      <c r="B552">
        <v>4.95</v>
      </c>
      <c r="D552">
        <v>4.79</v>
      </c>
      <c r="E552">
        <v>4.75</v>
      </c>
      <c r="F552">
        <v>6.5</v>
      </c>
      <c r="G552">
        <v>5.29</v>
      </c>
      <c r="H552">
        <v>8.25</v>
      </c>
      <c r="I552">
        <v>9.23</v>
      </c>
      <c r="J552">
        <v>8.81</v>
      </c>
      <c r="K552" s="18">
        <v>7.29</v>
      </c>
      <c r="L552">
        <v>5.43</v>
      </c>
      <c r="N552">
        <v>4.88</v>
      </c>
      <c r="O552">
        <v>4.145077720207313</v>
      </c>
    </row>
    <row r="553" spans="1:15" ht="12.75">
      <c r="A553" t="s">
        <v>551</v>
      </c>
      <c r="B553">
        <v>4.65</v>
      </c>
      <c r="D553">
        <v>4.51</v>
      </c>
      <c r="E553">
        <v>4.35</v>
      </c>
      <c r="F553">
        <v>6.35</v>
      </c>
      <c r="G553">
        <v>4.89</v>
      </c>
      <c r="H553">
        <v>7.98</v>
      </c>
      <c r="I553">
        <v>9.12</v>
      </c>
      <c r="J553">
        <v>8.79</v>
      </c>
      <c r="K553" s="18">
        <v>6.87</v>
      </c>
      <c r="L553">
        <v>5.25</v>
      </c>
      <c r="N553">
        <v>4.51</v>
      </c>
      <c r="O553">
        <v>6.196213425129029</v>
      </c>
    </row>
    <row r="554" spans="1:15" ht="12.75">
      <c r="A554" t="s">
        <v>552</v>
      </c>
      <c r="B554">
        <v>4.61</v>
      </c>
      <c r="D554">
        <v>4.62</v>
      </c>
      <c r="E554">
        <v>4.62</v>
      </c>
      <c r="F554">
        <v>6.25</v>
      </c>
      <c r="G554">
        <v>5.29</v>
      </c>
      <c r="H554">
        <v>7.96</v>
      </c>
      <c r="I554">
        <v>9.08</v>
      </c>
      <c r="J554">
        <v>8.72</v>
      </c>
      <c r="K554" s="18">
        <v>7.21</v>
      </c>
      <c r="L554">
        <v>5.25</v>
      </c>
      <c r="N554">
        <v>4.83</v>
      </c>
      <c r="O554">
        <v>6.164383561643924</v>
      </c>
    </row>
    <row r="555" spans="1:15" ht="12.75">
      <c r="A555" t="s">
        <v>553</v>
      </c>
      <c r="B555">
        <v>4.68</v>
      </c>
      <c r="D555">
        <v>4.6</v>
      </c>
      <c r="E555">
        <v>4.67</v>
      </c>
      <c r="F555">
        <v>6.25</v>
      </c>
      <c r="G555">
        <v>5.47</v>
      </c>
      <c r="H555">
        <v>8.04</v>
      </c>
      <c r="I555">
        <v>9.12</v>
      </c>
      <c r="J555">
        <v>8.67</v>
      </c>
      <c r="K555" s="18">
        <v>7.39</v>
      </c>
      <c r="L555">
        <v>5.25</v>
      </c>
      <c r="N555">
        <v>4.9</v>
      </c>
      <c r="O555">
        <v>12.265758091993067</v>
      </c>
    </row>
    <row r="556" spans="1:15" ht="12.75">
      <c r="A556" t="s">
        <v>554</v>
      </c>
      <c r="B556">
        <v>4.69</v>
      </c>
      <c r="D556">
        <v>4.64</v>
      </c>
      <c r="E556">
        <v>4.6</v>
      </c>
      <c r="F556">
        <v>6.25</v>
      </c>
      <c r="G556">
        <v>5.5</v>
      </c>
      <c r="H556">
        <v>8.1</v>
      </c>
      <c r="I556">
        <v>9.12</v>
      </c>
      <c r="J556">
        <v>8.69</v>
      </c>
      <c r="K556" s="18">
        <v>7.46</v>
      </c>
      <c r="L556">
        <v>5.25</v>
      </c>
      <c r="N556">
        <v>4.88</v>
      </c>
      <c r="O556">
        <v>6.070826306914083</v>
      </c>
    </row>
    <row r="557" spans="1:15" ht="12.75">
      <c r="A557" t="s">
        <v>555</v>
      </c>
      <c r="B557">
        <v>4.73</v>
      </c>
      <c r="D557">
        <v>4.63</v>
      </c>
      <c r="E557">
        <v>4.54</v>
      </c>
      <c r="F557">
        <v>6.25</v>
      </c>
      <c r="G557">
        <v>5.44</v>
      </c>
      <c r="H557">
        <v>8.04</v>
      </c>
      <c r="I557">
        <v>9.07</v>
      </c>
      <c r="J557">
        <v>8.75</v>
      </c>
      <c r="K557" s="18">
        <v>7.37</v>
      </c>
      <c r="L557">
        <v>5.25</v>
      </c>
      <c r="N557">
        <v>4.8</v>
      </c>
      <c r="O557">
        <v>8.053691275167756</v>
      </c>
    </row>
    <row r="558" spans="1:15" ht="12.75">
      <c r="A558" t="s">
        <v>556</v>
      </c>
      <c r="B558">
        <v>5.35</v>
      </c>
      <c r="D558">
        <v>5.1</v>
      </c>
      <c r="E558">
        <v>4.96</v>
      </c>
      <c r="F558">
        <v>6.41</v>
      </c>
      <c r="G558">
        <v>5.84</v>
      </c>
      <c r="H558">
        <v>8.05</v>
      </c>
      <c r="I558">
        <v>9.01</v>
      </c>
      <c r="J558">
        <v>8.82</v>
      </c>
      <c r="K558" s="18">
        <v>7.46</v>
      </c>
      <c r="L558">
        <v>5.25</v>
      </c>
      <c r="N558">
        <v>5.2</v>
      </c>
      <c r="O558">
        <v>4.000000000000057</v>
      </c>
    </row>
    <row r="559" spans="1:15" ht="12.75">
      <c r="A559" t="s">
        <v>557</v>
      </c>
      <c r="B559">
        <v>5.39</v>
      </c>
      <c r="D559">
        <v>5.29</v>
      </c>
      <c r="E559">
        <v>5.02</v>
      </c>
      <c r="F559">
        <v>6.75</v>
      </c>
      <c r="G559">
        <v>5.8</v>
      </c>
      <c r="H559">
        <v>7.95</v>
      </c>
      <c r="I559">
        <v>8.91</v>
      </c>
      <c r="J559">
        <v>8.86</v>
      </c>
      <c r="K559" s="18">
        <v>7.28</v>
      </c>
      <c r="L559">
        <v>5.25</v>
      </c>
      <c r="N559">
        <v>5.21</v>
      </c>
      <c r="O559">
        <v>5.9800664451826675</v>
      </c>
    </row>
    <row r="560" spans="1:15" ht="12.75">
      <c r="A560" t="s">
        <v>558</v>
      </c>
      <c r="B560">
        <v>5.42</v>
      </c>
      <c r="D560">
        <v>5.26</v>
      </c>
      <c r="E560">
        <v>5.19</v>
      </c>
      <c r="F560">
        <v>6.75</v>
      </c>
      <c r="G560">
        <v>5.94</v>
      </c>
      <c r="H560">
        <v>7.94</v>
      </c>
      <c r="I560">
        <v>8.87</v>
      </c>
      <c r="J560">
        <v>8.94</v>
      </c>
      <c r="K560" s="18">
        <v>7.33</v>
      </c>
      <c r="L560">
        <v>5.25</v>
      </c>
      <c r="N560">
        <v>5.4</v>
      </c>
      <c r="O560">
        <v>5.950413223140439</v>
      </c>
    </row>
    <row r="561" spans="1:15" ht="12.75">
      <c r="A561" t="s">
        <v>559</v>
      </c>
      <c r="B561">
        <v>5.9</v>
      </c>
      <c r="D561">
        <v>5.65</v>
      </c>
      <c r="E561">
        <v>5.49</v>
      </c>
      <c r="F561">
        <v>6.83</v>
      </c>
      <c r="G561">
        <v>6.37</v>
      </c>
      <c r="H561">
        <v>7.98</v>
      </c>
      <c r="I561">
        <v>8.82</v>
      </c>
      <c r="J561">
        <v>8.94</v>
      </c>
      <c r="K561" s="18">
        <v>7.4</v>
      </c>
      <c r="L561">
        <v>5.27</v>
      </c>
      <c r="N561">
        <v>5.83</v>
      </c>
      <c r="O561">
        <v>5.921052631579031</v>
      </c>
    </row>
    <row r="562" spans="1:15" ht="12.75">
      <c r="A562" t="s">
        <v>560</v>
      </c>
      <c r="B562">
        <v>6.14</v>
      </c>
      <c r="D562">
        <v>6</v>
      </c>
      <c r="E562">
        <v>5.81</v>
      </c>
      <c r="F562">
        <v>7.13</v>
      </c>
      <c r="G562">
        <v>6.53</v>
      </c>
      <c r="H562">
        <v>7.92</v>
      </c>
      <c r="I562">
        <v>8.8</v>
      </c>
      <c r="J562">
        <v>8.9</v>
      </c>
      <c r="K562" s="18">
        <v>7.34</v>
      </c>
      <c r="L562">
        <v>5.75</v>
      </c>
      <c r="N562">
        <v>6.04</v>
      </c>
      <c r="O562">
        <v>3.9279869067102275</v>
      </c>
    </row>
    <row r="563" spans="1:15" ht="12.75">
      <c r="A563" t="s">
        <v>561</v>
      </c>
      <c r="B563">
        <v>6.47</v>
      </c>
      <c r="D563">
        <v>6.39</v>
      </c>
      <c r="E563">
        <v>6.16</v>
      </c>
      <c r="F563">
        <v>7.52</v>
      </c>
      <c r="G563">
        <v>6.97</v>
      </c>
      <c r="H563">
        <v>8.04</v>
      </c>
      <c r="I563">
        <v>8.89</v>
      </c>
      <c r="J563">
        <v>8.92</v>
      </c>
      <c r="K563" s="18">
        <v>7.52</v>
      </c>
      <c r="L563">
        <v>5.8</v>
      </c>
      <c r="N563">
        <v>6.43</v>
      </c>
      <c r="O563">
        <v>5.872756933115908</v>
      </c>
    </row>
    <row r="564" spans="1:15" ht="12.75">
      <c r="A564" t="s">
        <v>562</v>
      </c>
      <c r="B564">
        <v>6.51</v>
      </c>
      <c r="D564">
        <v>6.37</v>
      </c>
      <c r="E564">
        <v>6.1</v>
      </c>
      <c r="F564">
        <v>7.75</v>
      </c>
      <c r="G564">
        <v>6.95</v>
      </c>
      <c r="H564">
        <v>8.08</v>
      </c>
      <c r="I564">
        <v>8.95</v>
      </c>
      <c r="J564">
        <v>8.92</v>
      </c>
      <c r="K564" s="18">
        <v>7.58</v>
      </c>
      <c r="L564">
        <v>6</v>
      </c>
      <c r="N564">
        <v>6.41</v>
      </c>
      <c r="O564">
        <v>7.792207792207765</v>
      </c>
    </row>
    <row r="565" spans="1:15" ht="12.75">
      <c r="A565" t="s">
        <v>563</v>
      </c>
      <c r="B565">
        <v>6.56</v>
      </c>
      <c r="D565">
        <v>6.51</v>
      </c>
      <c r="E565">
        <v>6.07</v>
      </c>
      <c r="F565">
        <v>7.75</v>
      </c>
      <c r="G565">
        <v>6.96</v>
      </c>
      <c r="H565">
        <v>8.19</v>
      </c>
      <c r="I565">
        <v>8.99</v>
      </c>
      <c r="J565">
        <v>8.96</v>
      </c>
      <c r="K565" s="18">
        <v>7.69</v>
      </c>
      <c r="L565">
        <v>6</v>
      </c>
      <c r="N565">
        <v>6.4</v>
      </c>
      <c r="O565">
        <v>5.806451612903171</v>
      </c>
    </row>
    <row r="566" spans="1:15" ht="12.75">
      <c r="A566" t="s">
        <v>564</v>
      </c>
      <c r="B566">
        <v>6.7</v>
      </c>
      <c r="D566">
        <v>6.59</v>
      </c>
      <c r="E566">
        <v>6.44</v>
      </c>
      <c r="F566">
        <v>7.93</v>
      </c>
      <c r="G566">
        <v>7.28</v>
      </c>
      <c r="H566">
        <v>8.41</v>
      </c>
      <c r="I566">
        <v>9.17</v>
      </c>
      <c r="J566">
        <v>9.02</v>
      </c>
      <c r="K566" s="18">
        <v>7.96</v>
      </c>
      <c r="L566">
        <v>6.37</v>
      </c>
      <c r="N566">
        <v>6.7</v>
      </c>
      <c r="O566">
        <v>7.704654895666242</v>
      </c>
    </row>
    <row r="567" spans="1:15" ht="12.75">
      <c r="A567" t="s">
        <v>565</v>
      </c>
      <c r="B567">
        <v>6.78</v>
      </c>
      <c r="D567">
        <v>6.56</v>
      </c>
      <c r="E567">
        <v>6.45</v>
      </c>
      <c r="F567">
        <v>8</v>
      </c>
      <c r="G567">
        <v>7.34</v>
      </c>
      <c r="H567">
        <v>8.47</v>
      </c>
      <c r="I567">
        <v>9.2</v>
      </c>
      <c r="J567">
        <v>9.16</v>
      </c>
      <c r="K567" s="18">
        <v>8.03</v>
      </c>
      <c r="L567">
        <v>6.5</v>
      </c>
      <c r="N567">
        <v>6.74</v>
      </c>
      <c r="O567">
        <v>5.741626794258319</v>
      </c>
    </row>
    <row r="568" spans="1:15" ht="12.75">
      <c r="A568" t="s">
        <v>566</v>
      </c>
      <c r="B568">
        <v>6.79</v>
      </c>
      <c r="D568">
        <v>6.52</v>
      </c>
      <c r="E568">
        <v>6.29</v>
      </c>
      <c r="F568">
        <v>8</v>
      </c>
      <c r="G568">
        <v>7.31</v>
      </c>
      <c r="H568">
        <v>8.47</v>
      </c>
      <c r="I568">
        <v>9.22</v>
      </c>
      <c r="J568">
        <v>9.2</v>
      </c>
      <c r="K568" s="18">
        <v>8.04</v>
      </c>
      <c r="L568">
        <v>6.5</v>
      </c>
      <c r="N568">
        <v>6.63</v>
      </c>
      <c r="O568">
        <v>7.619047619047592</v>
      </c>
    </row>
    <row r="569" spans="1:15" ht="12.75">
      <c r="A569" t="s">
        <v>567</v>
      </c>
      <c r="B569">
        <v>6.89</v>
      </c>
      <c r="D569">
        <v>6.64</v>
      </c>
      <c r="E569">
        <v>6.29</v>
      </c>
      <c r="F569">
        <v>8</v>
      </c>
      <c r="G569">
        <v>7.45</v>
      </c>
      <c r="H569">
        <v>8.56</v>
      </c>
      <c r="I569">
        <v>9.32</v>
      </c>
      <c r="J569">
        <v>9.36</v>
      </c>
      <c r="K569" s="18">
        <v>8.15</v>
      </c>
      <c r="L569">
        <v>6.5</v>
      </c>
      <c r="N569">
        <v>6.73</v>
      </c>
      <c r="O569">
        <v>9.46372239747634</v>
      </c>
    </row>
    <row r="570" spans="1:15" ht="12.75">
      <c r="A570" t="s">
        <v>568</v>
      </c>
      <c r="B570">
        <v>7.36</v>
      </c>
      <c r="D570">
        <v>6.89</v>
      </c>
      <c r="E570">
        <v>6.41</v>
      </c>
      <c r="F570">
        <v>8.27</v>
      </c>
      <c r="G570">
        <v>7.82</v>
      </c>
      <c r="H570">
        <v>8.69</v>
      </c>
      <c r="I570">
        <v>9.49</v>
      </c>
      <c r="J570">
        <v>9.58</v>
      </c>
      <c r="K570" s="18">
        <v>8.35</v>
      </c>
      <c r="L570">
        <v>6.84</v>
      </c>
      <c r="N570">
        <v>7.02</v>
      </c>
      <c r="O570">
        <v>11.267605633802843</v>
      </c>
    </row>
    <row r="571" spans="1:15" ht="12.75">
      <c r="A571" t="s">
        <v>569</v>
      </c>
      <c r="B571">
        <v>7.6</v>
      </c>
      <c r="D571">
        <v>7.48</v>
      </c>
      <c r="E571">
        <v>6.73</v>
      </c>
      <c r="F571">
        <v>8.63</v>
      </c>
      <c r="G571">
        <v>8.09</v>
      </c>
      <c r="H571">
        <v>8.76</v>
      </c>
      <c r="I571">
        <v>9.6</v>
      </c>
      <c r="J571">
        <v>9.71</v>
      </c>
      <c r="K571" s="18">
        <v>8.46</v>
      </c>
      <c r="L571">
        <v>7</v>
      </c>
      <c r="N571">
        <v>7.23</v>
      </c>
      <c r="O571">
        <v>9.30232558139535</v>
      </c>
    </row>
    <row r="572" spans="1:15" ht="12.75">
      <c r="A572" t="s">
        <v>570</v>
      </c>
      <c r="B572">
        <v>7.81</v>
      </c>
      <c r="D572">
        <v>7.7</v>
      </c>
      <c r="E572">
        <v>7.01</v>
      </c>
      <c r="F572">
        <v>9</v>
      </c>
      <c r="G572">
        <v>8.39</v>
      </c>
      <c r="H572">
        <v>8.88</v>
      </c>
      <c r="I572">
        <v>9.6</v>
      </c>
      <c r="J572">
        <v>9.74</v>
      </c>
      <c r="K572" s="18">
        <v>8.64</v>
      </c>
      <c r="L572">
        <v>7.23</v>
      </c>
      <c r="N572">
        <v>7.44</v>
      </c>
      <c r="O572">
        <v>9.230769230769232</v>
      </c>
    </row>
    <row r="573" spans="1:15" ht="12.75">
      <c r="A573" t="s">
        <v>571</v>
      </c>
      <c r="B573">
        <v>8.04</v>
      </c>
      <c r="D573">
        <v>7.66</v>
      </c>
      <c r="E573">
        <v>7.08</v>
      </c>
      <c r="F573">
        <v>9.01</v>
      </c>
      <c r="G573">
        <v>8.31</v>
      </c>
      <c r="H573">
        <v>8.69</v>
      </c>
      <c r="I573">
        <v>9.48</v>
      </c>
      <c r="J573">
        <v>9.79</v>
      </c>
      <c r="K573" s="18">
        <v>8.41</v>
      </c>
      <c r="L573">
        <v>7.43</v>
      </c>
      <c r="N573">
        <v>7.37</v>
      </c>
      <c r="O573">
        <v>7.328244274809265</v>
      </c>
    </row>
    <row r="574" spans="1:15" ht="12.75">
      <c r="A574" t="s">
        <v>572</v>
      </c>
      <c r="B574">
        <v>8.45</v>
      </c>
      <c r="D574">
        <v>8.29</v>
      </c>
      <c r="E574">
        <v>7.85</v>
      </c>
      <c r="F574">
        <v>9.41</v>
      </c>
      <c r="G574">
        <v>8.64</v>
      </c>
      <c r="H574">
        <v>8.69</v>
      </c>
      <c r="I574">
        <v>9.42</v>
      </c>
      <c r="J574">
        <v>9.76</v>
      </c>
      <c r="K574" s="18">
        <v>8.42</v>
      </c>
      <c r="L574">
        <v>7.83</v>
      </c>
      <c r="N574">
        <v>7.99</v>
      </c>
      <c r="O574">
        <v>10.925644916540108</v>
      </c>
    </row>
    <row r="575" spans="1:15" ht="12.75">
      <c r="A575" t="s">
        <v>573</v>
      </c>
      <c r="B575">
        <v>8.96</v>
      </c>
      <c r="D575">
        <v>8.82</v>
      </c>
      <c r="E575">
        <v>7.99</v>
      </c>
      <c r="F575">
        <v>9.94</v>
      </c>
      <c r="G575">
        <v>9.14</v>
      </c>
      <c r="H575">
        <v>8.89</v>
      </c>
      <c r="I575">
        <v>9.59</v>
      </c>
      <c r="J575">
        <v>9.86</v>
      </c>
      <c r="K575" s="18">
        <v>8.64</v>
      </c>
      <c r="L575">
        <v>8.26</v>
      </c>
      <c r="N575">
        <v>8.55</v>
      </c>
      <c r="O575">
        <v>10.82706766917283</v>
      </c>
    </row>
    <row r="576" spans="1:15" ht="12.75">
      <c r="A576" t="s">
        <v>574</v>
      </c>
      <c r="B576">
        <v>9.76</v>
      </c>
      <c r="D576">
        <v>9.84</v>
      </c>
      <c r="E576">
        <v>8.64</v>
      </c>
      <c r="F576">
        <v>10.94</v>
      </c>
      <c r="G576">
        <v>10.01</v>
      </c>
      <c r="H576">
        <v>9.03</v>
      </c>
      <c r="I576">
        <v>9.83</v>
      </c>
      <c r="J576">
        <v>10.11</v>
      </c>
      <c r="K576" s="18">
        <v>8.81</v>
      </c>
      <c r="L576">
        <v>9.5</v>
      </c>
      <c r="N576">
        <v>9.24</v>
      </c>
      <c r="O576">
        <v>7.15350223546955</v>
      </c>
    </row>
    <row r="577" spans="1:15" ht="12.75">
      <c r="A577" t="s">
        <v>575</v>
      </c>
      <c r="B577">
        <v>10.03</v>
      </c>
      <c r="D577">
        <v>10.14</v>
      </c>
      <c r="E577">
        <v>9.08</v>
      </c>
      <c r="F577">
        <v>11.55</v>
      </c>
      <c r="G577">
        <v>10.3</v>
      </c>
      <c r="H577">
        <v>9.16</v>
      </c>
      <c r="I577">
        <v>9.94</v>
      </c>
      <c r="J577">
        <v>10.35</v>
      </c>
      <c r="K577" s="18">
        <v>9.01</v>
      </c>
      <c r="L577">
        <v>9.5</v>
      </c>
      <c r="N577">
        <v>9.36</v>
      </c>
      <c r="O577">
        <v>7.111111111111212</v>
      </c>
    </row>
    <row r="578" spans="1:15" ht="12.75">
      <c r="A578" t="s">
        <v>576</v>
      </c>
      <c r="B578">
        <v>10.07</v>
      </c>
      <c r="D578">
        <v>9.95</v>
      </c>
      <c r="E578">
        <v>9.35</v>
      </c>
      <c r="F578">
        <v>11.75</v>
      </c>
      <c r="G578">
        <v>10.41</v>
      </c>
      <c r="H578">
        <v>9.25</v>
      </c>
      <c r="I578">
        <v>10.13</v>
      </c>
      <c r="J578">
        <v>10.39</v>
      </c>
      <c r="K578" s="18">
        <v>9.1</v>
      </c>
      <c r="L578">
        <v>9.5</v>
      </c>
      <c r="N578">
        <v>9.47</v>
      </c>
      <c r="O578">
        <v>10.60382916053009</v>
      </c>
    </row>
    <row r="579" spans="1:15" ht="12.75">
      <c r="A579" t="s">
        <v>577</v>
      </c>
      <c r="B579">
        <v>10.06</v>
      </c>
      <c r="D579">
        <v>9.75</v>
      </c>
      <c r="E579">
        <v>9.32</v>
      </c>
      <c r="F579">
        <v>11.75</v>
      </c>
      <c r="G579">
        <v>10.24</v>
      </c>
      <c r="H579">
        <v>9.26</v>
      </c>
      <c r="I579">
        <v>10.08</v>
      </c>
      <c r="J579">
        <v>10.41</v>
      </c>
      <c r="K579" s="18">
        <v>9.1</v>
      </c>
      <c r="L579">
        <v>9.5</v>
      </c>
      <c r="N579">
        <v>9.41</v>
      </c>
      <c r="O579">
        <v>12.262773722627788</v>
      </c>
    </row>
    <row r="580" spans="1:15" ht="12.75">
      <c r="A580" t="s">
        <v>578</v>
      </c>
      <c r="B580">
        <v>10.09</v>
      </c>
      <c r="D580">
        <v>9.74</v>
      </c>
      <c r="E580">
        <v>9.48</v>
      </c>
      <c r="F580">
        <v>11.75</v>
      </c>
      <c r="G580">
        <v>10.25</v>
      </c>
      <c r="H580">
        <v>9.37</v>
      </c>
      <c r="I580">
        <v>10.26</v>
      </c>
      <c r="J580">
        <v>10.43</v>
      </c>
      <c r="K580" s="18">
        <v>9.12</v>
      </c>
      <c r="L580">
        <v>9.5</v>
      </c>
      <c r="N580">
        <v>9.47</v>
      </c>
      <c r="O580">
        <v>12.13872832369947</v>
      </c>
    </row>
    <row r="581" spans="1:15" ht="12.75">
      <c r="A581" t="s">
        <v>579</v>
      </c>
      <c r="B581">
        <v>10.01</v>
      </c>
      <c r="D581">
        <v>9.72</v>
      </c>
      <c r="E581">
        <v>9.46</v>
      </c>
      <c r="F581">
        <v>11.75</v>
      </c>
      <c r="G581">
        <v>10.12</v>
      </c>
      <c r="H581">
        <v>9.38</v>
      </c>
      <c r="I581">
        <v>10.33</v>
      </c>
      <c r="J581">
        <v>10.5</v>
      </c>
      <c r="K581" s="18">
        <v>9.18</v>
      </c>
      <c r="L581">
        <v>9.5</v>
      </c>
      <c r="N581">
        <v>9.49</v>
      </c>
      <c r="O581">
        <v>12.017167381974053</v>
      </c>
    </row>
    <row r="582" spans="1:15" ht="12.75">
      <c r="A582" t="s">
        <v>580</v>
      </c>
      <c r="B582">
        <v>10.24</v>
      </c>
      <c r="D582">
        <v>9.86</v>
      </c>
      <c r="E582">
        <v>9.61</v>
      </c>
      <c r="F582">
        <v>11.75</v>
      </c>
      <c r="G582">
        <v>10.12</v>
      </c>
      <c r="H582">
        <v>9.5</v>
      </c>
      <c r="I582">
        <v>10.47</v>
      </c>
      <c r="J582">
        <v>10.69</v>
      </c>
      <c r="K582" s="18">
        <v>9.25</v>
      </c>
      <c r="L582">
        <v>9.5</v>
      </c>
      <c r="N582">
        <v>9.54</v>
      </c>
      <c r="O582">
        <v>13.597733711048354</v>
      </c>
    </row>
    <row r="583" spans="1:15" ht="12.75">
      <c r="A583" t="s">
        <v>581</v>
      </c>
      <c r="B583">
        <v>10.29</v>
      </c>
      <c r="D583">
        <v>9.77</v>
      </c>
      <c r="E583">
        <v>9.06</v>
      </c>
      <c r="F583">
        <v>11.65</v>
      </c>
      <c r="G583">
        <v>9.57</v>
      </c>
      <c r="H583">
        <v>9.29</v>
      </c>
      <c r="I583">
        <v>10.38</v>
      </c>
      <c r="J583">
        <v>11.04</v>
      </c>
      <c r="K583" s="18">
        <v>8.91</v>
      </c>
      <c r="L583">
        <v>9.5</v>
      </c>
      <c r="N583">
        <v>9.06</v>
      </c>
      <c r="O583">
        <v>13.445378151260453</v>
      </c>
    </row>
    <row r="584" spans="1:15" ht="12.75">
      <c r="A584" t="s">
        <v>582</v>
      </c>
      <c r="B584">
        <v>10.47</v>
      </c>
      <c r="D584">
        <v>9.88</v>
      </c>
      <c r="E584">
        <v>9.24</v>
      </c>
      <c r="F584">
        <v>11.54</v>
      </c>
      <c r="G584">
        <v>9.64</v>
      </c>
      <c r="H584">
        <v>9.2</v>
      </c>
      <c r="I584">
        <v>10.29</v>
      </c>
      <c r="J584">
        <v>11.09</v>
      </c>
      <c r="K584" s="18">
        <v>8.95</v>
      </c>
      <c r="L584">
        <v>9.69</v>
      </c>
      <c r="N584">
        <v>9.24</v>
      </c>
      <c r="O584">
        <v>13.29639889196671</v>
      </c>
    </row>
    <row r="585" spans="1:15" ht="12.75">
      <c r="A585" t="s">
        <v>583</v>
      </c>
      <c r="B585">
        <v>10.94</v>
      </c>
      <c r="D585">
        <v>10.44</v>
      </c>
      <c r="E585">
        <v>9.52</v>
      </c>
      <c r="F585">
        <v>11.91</v>
      </c>
      <c r="G585">
        <v>9.98</v>
      </c>
      <c r="H585">
        <v>9.23</v>
      </c>
      <c r="I585">
        <v>10.35</v>
      </c>
      <c r="J585">
        <v>11.09</v>
      </c>
      <c r="K585" s="18">
        <v>9.03</v>
      </c>
      <c r="L585">
        <v>10.24</v>
      </c>
      <c r="N585">
        <v>9.49</v>
      </c>
      <c r="O585">
        <v>11.506849315068541</v>
      </c>
    </row>
    <row r="586" spans="1:15" ht="12.75">
      <c r="A586" t="s">
        <v>584</v>
      </c>
      <c r="B586">
        <v>11.43</v>
      </c>
      <c r="D586">
        <v>11.52</v>
      </c>
      <c r="E586">
        <v>10.26</v>
      </c>
      <c r="F586">
        <v>12.9</v>
      </c>
      <c r="G586">
        <v>10.84</v>
      </c>
      <c r="H586">
        <v>9.44</v>
      </c>
      <c r="I586">
        <v>10.54</v>
      </c>
      <c r="J586">
        <v>11.3</v>
      </c>
      <c r="K586" s="18">
        <v>9.33</v>
      </c>
      <c r="L586">
        <v>10.7</v>
      </c>
      <c r="N586">
        <v>10.2</v>
      </c>
      <c r="O586">
        <v>11.397557666214428</v>
      </c>
    </row>
    <row r="587" spans="1:15" ht="12.75">
      <c r="A587" t="s">
        <v>585</v>
      </c>
      <c r="B587">
        <v>13.77</v>
      </c>
      <c r="D587">
        <v>13.06</v>
      </c>
      <c r="E587">
        <v>11.7</v>
      </c>
      <c r="F587">
        <v>14.39</v>
      </c>
      <c r="G587">
        <v>12.44</v>
      </c>
      <c r="H587">
        <v>10.13</v>
      </c>
      <c r="I587">
        <v>11.4</v>
      </c>
      <c r="J587">
        <v>11.64</v>
      </c>
      <c r="K587" s="18">
        <v>10.3</v>
      </c>
      <c r="L587">
        <v>11.77</v>
      </c>
      <c r="N587">
        <v>11.66</v>
      </c>
      <c r="O587">
        <v>12.903225806451566</v>
      </c>
    </row>
    <row r="588" spans="1:15" ht="12.75">
      <c r="A588" t="s">
        <v>586</v>
      </c>
      <c r="B588">
        <v>13.18</v>
      </c>
      <c r="D588">
        <v>13.34</v>
      </c>
      <c r="E588">
        <v>11.79</v>
      </c>
      <c r="F588">
        <v>15.55</v>
      </c>
      <c r="G588">
        <v>12.39</v>
      </c>
      <c r="H588">
        <v>10.76</v>
      </c>
      <c r="I588">
        <v>11.99</v>
      </c>
      <c r="J588">
        <v>12.83</v>
      </c>
      <c r="K588" s="18">
        <v>10.65</v>
      </c>
      <c r="L588">
        <v>12</v>
      </c>
      <c r="N588">
        <v>11.82</v>
      </c>
      <c r="O588">
        <v>12.765957446808466</v>
      </c>
    </row>
    <row r="589" spans="1:15" ht="12.75">
      <c r="A589" t="s">
        <v>587</v>
      </c>
      <c r="B589">
        <v>13.78</v>
      </c>
      <c r="D589">
        <v>13.35</v>
      </c>
      <c r="E589">
        <v>12.04</v>
      </c>
      <c r="F589">
        <v>15.3</v>
      </c>
      <c r="G589">
        <v>11.98</v>
      </c>
      <c r="H589">
        <v>10.74</v>
      </c>
      <c r="I589">
        <v>12.06</v>
      </c>
      <c r="J589">
        <v>12.9</v>
      </c>
      <c r="K589" s="18">
        <v>10.39</v>
      </c>
      <c r="L589">
        <v>12</v>
      </c>
      <c r="N589">
        <v>11.84</v>
      </c>
      <c r="O589">
        <v>14.210526315789561</v>
      </c>
    </row>
    <row r="590" spans="1:15" ht="12.75">
      <c r="A590" t="s">
        <v>588</v>
      </c>
      <c r="B590">
        <v>13.82</v>
      </c>
      <c r="D590">
        <v>13.07</v>
      </c>
      <c r="E590">
        <v>12</v>
      </c>
      <c r="F590">
        <v>15.25</v>
      </c>
      <c r="G590">
        <v>12.06</v>
      </c>
      <c r="H590">
        <v>11.09</v>
      </c>
      <c r="I590">
        <v>12.42</v>
      </c>
      <c r="J590">
        <v>12.88</v>
      </c>
      <c r="K590" s="18">
        <v>10.8</v>
      </c>
      <c r="L590">
        <v>12</v>
      </c>
      <c r="N590">
        <v>11.84</v>
      </c>
      <c r="O590">
        <v>17.16514954486337</v>
      </c>
    </row>
    <row r="591" spans="1:15" ht="12.75">
      <c r="A591" t="s">
        <v>589</v>
      </c>
      <c r="B591">
        <v>14.13</v>
      </c>
      <c r="D591">
        <v>13.62</v>
      </c>
      <c r="E591">
        <v>12.86</v>
      </c>
      <c r="F591">
        <v>15.63</v>
      </c>
      <c r="G591">
        <v>13.92</v>
      </c>
      <c r="H591">
        <v>12.38</v>
      </c>
      <c r="I591">
        <v>13.57</v>
      </c>
      <c r="J591">
        <v>13.04</v>
      </c>
      <c r="K591" s="18">
        <v>12.41</v>
      </c>
      <c r="L591">
        <v>12.52</v>
      </c>
      <c r="N591">
        <v>12.86</v>
      </c>
      <c r="O591">
        <v>15.384615384615385</v>
      </c>
    </row>
    <row r="592" spans="1:15" ht="12.75">
      <c r="A592" t="s">
        <v>590</v>
      </c>
      <c r="B592">
        <v>17.19</v>
      </c>
      <c r="D592">
        <v>16.55</v>
      </c>
      <c r="E592">
        <v>15.2</v>
      </c>
      <c r="F592">
        <v>18.31</v>
      </c>
      <c r="G592">
        <v>15.82</v>
      </c>
      <c r="H592">
        <v>12.96</v>
      </c>
      <c r="I592">
        <v>14.45</v>
      </c>
      <c r="J592">
        <v>15.28</v>
      </c>
      <c r="K592" s="18">
        <v>12.75</v>
      </c>
      <c r="L592">
        <v>13</v>
      </c>
      <c r="N592">
        <v>15.03</v>
      </c>
      <c r="O592">
        <v>16.708860759493586</v>
      </c>
    </row>
    <row r="593" spans="1:15" ht="12.75">
      <c r="A593" t="s">
        <v>591</v>
      </c>
      <c r="B593">
        <v>17.61</v>
      </c>
      <c r="D593">
        <v>16.1</v>
      </c>
      <c r="E593">
        <v>13.2</v>
      </c>
      <c r="F593">
        <v>19.77</v>
      </c>
      <c r="G593">
        <v>13.3</v>
      </c>
      <c r="H593">
        <v>12.04</v>
      </c>
      <c r="I593">
        <v>14.19</v>
      </c>
      <c r="J593">
        <v>16.33</v>
      </c>
      <c r="K593" s="18">
        <v>11.47</v>
      </c>
      <c r="L593">
        <v>13</v>
      </c>
      <c r="N593">
        <v>12.88</v>
      </c>
      <c r="O593">
        <v>11.985018726591932</v>
      </c>
    </row>
    <row r="594" spans="1:15" ht="12.75">
      <c r="A594" t="s">
        <v>592</v>
      </c>
      <c r="B594">
        <v>10.98</v>
      </c>
      <c r="D594">
        <v>9.6</v>
      </c>
      <c r="E594">
        <v>8.58</v>
      </c>
      <c r="F594">
        <v>16.57</v>
      </c>
      <c r="G594">
        <v>9.39</v>
      </c>
      <c r="H594">
        <v>10.99</v>
      </c>
      <c r="I594">
        <v>13.17</v>
      </c>
      <c r="J594">
        <v>14.26</v>
      </c>
      <c r="K594" s="18">
        <v>10.18</v>
      </c>
      <c r="L594">
        <v>12.94</v>
      </c>
      <c r="N594">
        <v>8.65</v>
      </c>
      <c r="O594">
        <v>11.866501854140871</v>
      </c>
    </row>
    <row r="595" spans="1:15" ht="12.75">
      <c r="A595" t="s">
        <v>593</v>
      </c>
      <c r="B595">
        <v>9.47</v>
      </c>
      <c r="D595">
        <v>8.56</v>
      </c>
      <c r="E595">
        <v>7.07</v>
      </c>
      <c r="F595">
        <v>12.63</v>
      </c>
      <c r="G595">
        <v>8.16</v>
      </c>
      <c r="H595">
        <v>10.58</v>
      </c>
      <c r="I595">
        <v>12.71</v>
      </c>
      <c r="J595">
        <v>12.71</v>
      </c>
      <c r="K595" s="18">
        <v>9.78</v>
      </c>
      <c r="L595">
        <v>11.4</v>
      </c>
      <c r="N595">
        <v>7.3</v>
      </c>
      <c r="O595">
        <v>11.750305997551976</v>
      </c>
    </row>
    <row r="596" spans="1:15" ht="12.75">
      <c r="A596" t="s">
        <v>594</v>
      </c>
      <c r="B596">
        <v>9.03</v>
      </c>
      <c r="D596">
        <v>8.53</v>
      </c>
      <c r="E596">
        <v>8.06</v>
      </c>
      <c r="F596">
        <v>11.48</v>
      </c>
      <c r="G596">
        <v>8.65</v>
      </c>
      <c r="H596">
        <v>11.07</v>
      </c>
      <c r="I596">
        <v>12.65</v>
      </c>
      <c r="J596">
        <v>12.19</v>
      </c>
      <c r="K596" s="18">
        <v>10.25</v>
      </c>
      <c r="L596">
        <v>10.87</v>
      </c>
      <c r="N596">
        <v>8.06</v>
      </c>
      <c r="O596">
        <v>1.4545454545453718</v>
      </c>
    </row>
    <row r="597" spans="1:15" ht="12.75">
      <c r="A597" t="s">
        <v>595</v>
      </c>
      <c r="B597">
        <v>9.61</v>
      </c>
      <c r="D597">
        <v>9.48</v>
      </c>
      <c r="E597">
        <v>9.13</v>
      </c>
      <c r="F597">
        <v>11.12</v>
      </c>
      <c r="G597">
        <v>10.24</v>
      </c>
      <c r="H597">
        <v>11.64</v>
      </c>
      <c r="I597">
        <v>13.15</v>
      </c>
      <c r="J597">
        <v>12.56</v>
      </c>
      <c r="K597" s="18">
        <v>11.1</v>
      </c>
      <c r="L597">
        <v>10</v>
      </c>
      <c r="N597">
        <v>9.41</v>
      </c>
      <c r="O597">
        <v>8.716707021791892</v>
      </c>
    </row>
    <row r="598" spans="1:15" ht="12.75">
      <c r="A598" t="s">
        <v>596</v>
      </c>
      <c r="B598">
        <v>10.87</v>
      </c>
      <c r="D598">
        <v>10.82</v>
      </c>
      <c r="E598">
        <v>10.27</v>
      </c>
      <c r="F598">
        <v>12.23</v>
      </c>
      <c r="G598">
        <v>11.52</v>
      </c>
      <c r="H598">
        <v>12.02</v>
      </c>
      <c r="I598">
        <v>13.7</v>
      </c>
      <c r="J598">
        <v>13.2</v>
      </c>
      <c r="K598" s="18">
        <v>11.51</v>
      </c>
      <c r="L598">
        <v>10.17</v>
      </c>
      <c r="N598">
        <v>10.57</v>
      </c>
      <c r="O598">
        <v>10.096153846153888</v>
      </c>
    </row>
    <row r="599" spans="1:15" ht="12.75">
      <c r="A599" t="s">
        <v>597</v>
      </c>
      <c r="B599">
        <v>12.81</v>
      </c>
      <c r="D599">
        <v>12.59</v>
      </c>
      <c r="E599">
        <v>11.62</v>
      </c>
      <c r="F599">
        <v>13.79</v>
      </c>
      <c r="G599">
        <v>12.49</v>
      </c>
      <c r="H599">
        <v>12.31</v>
      </c>
      <c r="I599">
        <v>14.23</v>
      </c>
      <c r="J599">
        <v>13.79</v>
      </c>
      <c r="K599" s="18">
        <v>11.75</v>
      </c>
      <c r="L599">
        <v>11</v>
      </c>
      <c r="N599">
        <v>11.63</v>
      </c>
      <c r="O599">
        <v>11.4421930870083</v>
      </c>
    </row>
    <row r="600" spans="1:15" ht="12.75">
      <c r="A600" t="s">
        <v>598</v>
      </c>
      <c r="B600">
        <v>15.85</v>
      </c>
      <c r="D600">
        <v>15.23</v>
      </c>
      <c r="E600">
        <v>13.73</v>
      </c>
      <c r="F600">
        <v>16.06</v>
      </c>
      <c r="G600">
        <v>14.15</v>
      </c>
      <c r="H600">
        <v>12.97</v>
      </c>
      <c r="I600">
        <v>14.64</v>
      </c>
      <c r="J600">
        <v>14.21</v>
      </c>
      <c r="K600" s="18">
        <v>12.68</v>
      </c>
      <c r="L600">
        <v>11.47</v>
      </c>
      <c r="N600">
        <v>13.5</v>
      </c>
      <c r="O600">
        <v>12.750885478158084</v>
      </c>
    </row>
    <row r="601" spans="1:15" ht="12.75">
      <c r="A601" t="s">
        <v>599</v>
      </c>
      <c r="B601">
        <v>18.9</v>
      </c>
      <c r="D601">
        <v>18.95</v>
      </c>
      <c r="E601">
        <v>15.49</v>
      </c>
      <c r="F601">
        <v>20.35</v>
      </c>
      <c r="G601">
        <v>14.88</v>
      </c>
      <c r="H601">
        <v>13.21</v>
      </c>
      <c r="I601">
        <v>15.14</v>
      </c>
      <c r="J601">
        <v>14.79</v>
      </c>
      <c r="K601" s="18">
        <v>12.84</v>
      </c>
      <c r="L601">
        <v>12.87</v>
      </c>
      <c r="N601">
        <v>14.64</v>
      </c>
      <c r="O601">
        <v>11.214953271028197</v>
      </c>
    </row>
    <row r="602" spans="1:15" ht="12.75">
      <c r="A602" t="s">
        <v>600</v>
      </c>
      <c r="B602">
        <v>19.08</v>
      </c>
      <c r="D602">
        <v>17.73</v>
      </c>
      <c r="E602">
        <v>15.02</v>
      </c>
      <c r="F602">
        <v>20.16</v>
      </c>
      <c r="G602">
        <v>14.08</v>
      </c>
      <c r="H602">
        <v>12.81</v>
      </c>
      <c r="I602">
        <v>15.03</v>
      </c>
      <c r="J602">
        <v>14.9</v>
      </c>
      <c r="K602" s="18">
        <v>12.57</v>
      </c>
      <c r="L602">
        <v>13</v>
      </c>
      <c r="N602">
        <v>14.08</v>
      </c>
      <c r="O602">
        <v>11.111111111111072</v>
      </c>
    </row>
    <row r="603" spans="1:15" ht="12.75">
      <c r="A603" t="s">
        <v>601</v>
      </c>
      <c r="B603">
        <v>15.93</v>
      </c>
      <c r="D603">
        <v>15.81</v>
      </c>
      <c r="E603">
        <v>14.79</v>
      </c>
      <c r="F603">
        <v>19.43</v>
      </c>
      <c r="G603">
        <v>14.57</v>
      </c>
      <c r="H603">
        <v>13.35</v>
      </c>
      <c r="I603">
        <v>15.37</v>
      </c>
      <c r="J603">
        <v>15.13</v>
      </c>
      <c r="K603" s="18">
        <v>13.19</v>
      </c>
      <c r="L603">
        <v>13</v>
      </c>
      <c r="N603">
        <v>14.05</v>
      </c>
      <c r="O603">
        <v>11.009174311926568</v>
      </c>
    </row>
    <row r="604" spans="1:15" ht="12.75">
      <c r="A604" t="s">
        <v>602</v>
      </c>
      <c r="B604">
        <v>14.7</v>
      </c>
      <c r="D604">
        <v>14.15</v>
      </c>
      <c r="E604">
        <v>13.36</v>
      </c>
      <c r="F604">
        <v>18.05</v>
      </c>
      <c r="G604">
        <v>13.71</v>
      </c>
      <c r="H604">
        <v>13.33</v>
      </c>
      <c r="I604">
        <v>15.34</v>
      </c>
      <c r="J604">
        <v>15.4</v>
      </c>
      <c r="K604" s="18">
        <v>13.12</v>
      </c>
      <c r="L604">
        <v>13</v>
      </c>
      <c r="N604">
        <v>12.81</v>
      </c>
      <c r="O604">
        <v>8.181818181818103</v>
      </c>
    </row>
    <row r="605" spans="1:15" ht="12.75">
      <c r="A605" t="s">
        <v>603</v>
      </c>
      <c r="B605">
        <v>15.72</v>
      </c>
      <c r="D605">
        <v>14.79</v>
      </c>
      <c r="E605">
        <v>13.69</v>
      </c>
      <c r="F605">
        <v>17.15</v>
      </c>
      <c r="G605">
        <v>14.32</v>
      </c>
      <c r="H605">
        <v>13.88</v>
      </c>
      <c r="I605">
        <v>15.56</v>
      </c>
      <c r="J605">
        <v>15.58</v>
      </c>
      <c r="K605" s="18">
        <v>13.68</v>
      </c>
      <c r="L605">
        <v>13</v>
      </c>
      <c r="N605">
        <v>13.45</v>
      </c>
      <c r="O605">
        <v>6.772009029345373</v>
      </c>
    </row>
    <row r="606" spans="1:15" ht="12.75">
      <c r="A606" t="s">
        <v>604</v>
      </c>
      <c r="B606">
        <v>18.52</v>
      </c>
      <c r="D606">
        <v>17.91</v>
      </c>
      <c r="E606">
        <v>16.3</v>
      </c>
      <c r="F606">
        <v>19.61</v>
      </c>
      <c r="G606">
        <v>16.2</v>
      </c>
      <c r="H606">
        <v>14.32</v>
      </c>
      <c r="I606">
        <v>15.95</v>
      </c>
      <c r="J606">
        <v>16.4</v>
      </c>
      <c r="K606" s="18">
        <v>14.1</v>
      </c>
      <c r="L606">
        <v>13.87</v>
      </c>
      <c r="N606">
        <v>15.29</v>
      </c>
      <c r="O606">
        <v>8.080808080808197</v>
      </c>
    </row>
    <row r="607" spans="1:15" ht="12.75">
      <c r="A607" t="s">
        <v>605</v>
      </c>
      <c r="B607">
        <v>19.1</v>
      </c>
      <c r="D607">
        <v>17.34</v>
      </c>
      <c r="E607">
        <v>14.73</v>
      </c>
      <c r="F607">
        <v>20.03</v>
      </c>
      <c r="G607">
        <v>14.86</v>
      </c>
      <c r="H607">
        <v>13.75</v>
      </c>
      <c r="I607">
        <v>15.8</v>
      </c>
      <c r="J607">
        <v>16.7</v>
      </c>
      <c r="K607" s="18">
        <v>13.47</v>
      </c>
      <c r="L607">
        <v>14</v>
      </c>
      <c r="N607">
        <v>14.09</v>
      </c>
      <c r="O607">
        <v>10.702341137123708</v>
      </c>
    </row>
    <row r="608" spans="1:15" ht="12.75">
      <c r="A608" t="s">
        <v>606</v>
      </c>
      <c r="B608">
        <v>19.04</v>
      </c>
      <c r="D608">
        <v>17.7</v>
      </c>
      <c r="E608">
        <v>14.95</v>
      </c>
      <c r="F608">
        <v>20.39</v>
      </c>
      <c r="G608">
        <v>15.72</v>
      </c>
      <c r="H608">
        <v>14.38</v>
      </c>
      <c r="I608">
        <v>16.17</v>
      </c>
      <c r="J608">
        <v>16.83</v>
      </c>
      <c r="K608" s="18">
        <v>14.28</v>
      </c>
      <c r="L608">
        <v>14</v>
      </c>
      <c r="N608">
        <v>14.74</v>
      </c>
      <c r="O608">
        <v>13.259668508287293</v>
      </c>
    </row>
    <row r="609" spans="1:15" ht="12.75">
      <c r="A609" t="s">
        <v>607</v>
      </c>
      <c r="B609">
        <v>17.82</v>
      </c>
      <c r="D609">
        <v>17.58</v>
      </c>
      <c r="E609">
        <v>15.51</v>
      </c>
      <c r="F609">
        <v>20.5</v>
      </c>
      <c r="G609">
        <v>16.72</v>
      </c>
      <c r="H609">
        <v>14.89</v>
      </c>
      <c r="I609">
        <v>16.34</v>
      </c>
      <c r="J609">
        <v>17.29</v>
      </c>
      <c r="K609" s="18">
        <v>14.94</v>
      </c>
      <c r="L609">
        <v>14</v>
      </c>
      <c r="N609">
        <v>15.52</v>
      </c>
      <c r="O609">
        <v>9.180327868852496</v>
      </c>
    </row>
    <row r="610" spans="1:15" ht="12.75">
      <c r="A610" t="s">
        <v>608</v>
      </c>
      <c r="B610">
        <v>15.87</v>
      </c>
      <c r="D610">
        <v>15.95</v>
      </c>
      <c r="E610">
        <v>14.7</v>
      </c>
      <c r="F610">
        <v>20.08</v>
      </c>
      <c r="G610">
        <v>16.52</v>
      </c>
      <c r="H610">
        <v>15.49</v>
      </c>
      <c r="I610">
        <v>16.92</v>
      </c>
      <c r="J610">
        <v>18.16</v>
      </c>
      <c r="K610" s="18">
        <v>15.32</v>
      </c>
      <c r="L610">
        <v>14</v>
      </c>
      <c r="N610">
        <v>14.92</v>
      </c>
      <c r="O610">
        <v>11.713665943600756</v>
      </c>
    </row>
    <row r="611" spans="1:15" ht="12.75">
      <c r="A611" t="s">
        <v>609</v>
      </c>
      <c r="B611">
        <v>15.08</v>
      </c>
      <c r="D611">
        <v>14.8</v>
      </c>
      <c r="E611">
        <v>13.54</v>
      </c>
      <c r="F611">
        <v>18.45</v>
      </c>
      <c r="G611">
        <v>15.38</v>
      </c>
      <c r="H611">
        <v>15.4</v>
      </c>
      <c r="I611">
        <v>17.11</v>
      </c>
      <c r="J611">
        <v>18.45</v>
      </c>
      <c r="K611" s="18">
        <v>15.15</v>
      </c>
      <c r="L611">
        <v>14</v>
      </c>
      <c r="N611">
        <v>13.82</v>
      </c>
      <c r="O611">
        <v>3.866809881847623</v>
      </c>
    </row>
    <row r="612" spans="1:15" ht="12.75">
      <c r="A612" t="s">
        <v>610</v>
      </c>
      <c r="B612">
        <v>13.31</v>
      </c>
      <c r="D612">
        <v>12.35</v>
      </c>
      <c r="E612">
        <v>10.86</v>
      </c>
      <c r="F612">
        <v>16.84</v>
      </c>
      <c r="G612">
        <v>12.41</v>
      </c>
      <c r="H612">
        <v>14.22</v>
      </c>
      <c r="I612">
        <v>16.39</v>
      </c>
      <c r="J612">
        <v>17.83</v>
      </c>
      <c r="K612" s="18">
        <v>13.39</v>
      </c>
      <c r="L612">
        <v>13.03</v>
      </c>
      <c r="N612">
        <v>11.3</v>
      </c>
      <c r="O612">
        <v>5.1391862955031025</v>
      </c>
    </row>
    <row r="613" spans="1:15" ht="12.75">
      <c r="A613" t="s">
        <v>611</v>
      </c>
      <c r="B613">
        <v>12.37</v>
      </c>
      <c r="D613">
        <v>12.16</v>
      </c>
      <c r="E613">
        <v>10.85</v>
      </c>
      <c r="F613">
        <v>15.75</v>
      </c>
      <c r="G613">
        <v>12.85</v>
      </c>
      <c r="H613">
        <v>14.23</v>
      </c>
      <c r="I613">
        <v>16.55</v>
      </c>
      <c r="J613">
        <v>16.92</v>
      </c>
      <c r="K613" s="18">
        <v>13.72</v>
      </c>
      <c r="L613">
        <v>12.1</v>
      </c>
      <c r="N613">
        <v>11.52</v>
      </c>
      <c r="O613">
        <v>3.8379530916843985</v>
      </c>
    </row>
    <row r="614" spans="1:15" ht="12.75">
      <c r="A614" t="s">
        <v>612</v>
      </c>
      <c r="B614">
        <v>13.22</v>
      </c>
      <c r="D614">
        <v>12.9</v>
      </c>
      <c r="E614">
        <v>12.28</v>
      </c>
      <c r="F614">
        <v>15.75</v>
      </c>
      <c r="G614">
        <v>14.32</v>
      </c>
      <c r="H614">
        <v>15.18</v>
      </c>
      <c r="I614">
        <v>17.1</v>
      </c>
      <c r="J614">
        <v>17.4</v>
      </c>
      <c r="K614" s="18">
        <v>14.59</v>
      </c>
      <c r="L614">
        <v>12</v>
      </c>
      <c r="N614">
        <v>12.83</v>
      </c>
      <c r="O614">
        <v>3.8257173219980194</v>
      </c>
    </row>
    <row r="615" spans="1:15" ht="12.75">
      <c r="A615" t="s">
        <v>613</v>
      </c>
      <c r="B615">
        <v>14.78</v>
      </c>
      <c r="D615">
        <v>14.62</v>
      </c>
      <c r="E615">
        <v>13.48</v>
      </c>
      <c r="F615">
        <v>16.56</v>
      </c>
      <c r="G615">
        <v>14.73</v>
      </c>
      <c r="H615">
        <v>15.27</v>
      </c>
      <c r="I615">
        <v>17.18</v>
      </c>
      <c r="J615">
        <v>17.6</v>
      </c>
      <c r="K615" s="18">
        <v>14.43</v>
      </c>
      <c r="L615">
        <v>12</v>
      </c>
      <c r="N615">
        <v>13.61</v>
      </c>
      <c r="O615">
        <v>3.813559322033862</v>
      </c>
    </row>
    <row r="616" spans="1:15" ht="12.75">
      <c r="A616" t="s">
        <v>614</v>
      </c>
      <c r="B616">
        <v>14.68</v>
      </c>
      <c r="D616">
        <v>13.99</v>
      </c>
      <c r="E616">
        <v>12.68</v>
      </c>
      <c r="F616">
        <v>16.5</v>
      </c>
      <c r="G616">
        <v>13.95</v>
      </c>
      <c r="H616">
        <v>14.58</v>
      </c>
      <c r="I616">
        <v>16.82</v>
      </c>
      <c r="J616">
        <v>17.16</v>
      </c>
      <c r="K616" s="18">
        <v>13.86</v>
      </c>
      <c r="L616">
        <v>12</v>
      </c>
      <c r="N616">
        <v>12.77</v>
      </c>
      <c r="O616">
        <v>0</v>
      </c>
    </row>
    <row r="617" spans="1:15" ht="12.75">
      <c r="A617" t="s">
        <v>615</v>
      </c>
      <c r="B617">
        <v>14.94</v>
      </c>
      <c r="D617">
        <v>14.38</v>
      </c>
      <c r="E617">
        <v>12.7</v>
      </c>
      <c r="F617">
        <v>16.5</v>
      </c>
      <c r="G617">
        <v>13.98</v>
      </c>
      <c r="H617">
        <v>14.46</v>
      </c>
      <c r="I617">
        <v>16.78</v>
      </c>
      <c r="J617">
        <v>16.89</v>
      </c>
      <c r="K617" s="18">
        <v>13.87</v>
      </c>
      <c r="L617">
        <v>12</v>
      </c>
      <c r="N617">
        <v>12.8</v>
      </c>
      <c r="O617">
        <v>3.8014783526926776</v>
      </c>
    </row>
    <row r="618" spans="1:15" ht="12.75">
      <c r="A618" t="s">
        <v>616</v>
      </c>
      <c r="B618">
        <v>14.45</v>
      </c>
      <c r="D618">
        <v>13.79</v>
      </c>
      <c r="E618">
        <v>12.09</v>
      </c>
      <c r="F618">
        <v>16.5</v>
      </c>
      <c r="G618">
        <v>13.34</v>
      </c>
      <c r="H618">
        <v>14.26</v>
      </c>
      <c r="I618">
        <v>16.64</v>
      </c>
      <c r="J618">
        <v>16.68</v>
      </c>
      <c r="K618" s="18">
        <v>13.62</v>
      </c>
      <c r="L618">
        <v>12</v>
      </c>
      <c r="N618">
        <v>12.16</v>
      </c>
      <c r="O618">
        <v>11.36842105263165</v>
      </c>
    </row>
    <row r="619" spans="1:15" ht="12.75">
      <c r="A619" t="s">
        <v>617</v>
      </c>
      <c r="B619">
        <v>14.15</v>
      </c>
      <c r="D619">
        <v>13.95</v>
      </c>
      <c r="E619">
        <v>12.47</v>
      </c>
      <c r="F619">
        <v>16.5</v>
      </c>
      <c r="G619">
        <v>14.07</v>
      </c>
      <c r="H619">
        <v>14.81</v>
      </c>
      <c r="I619">
        <v>16.92</v>
      </c>
      <c r="J619">
        <v>16.7</v>
      </c>
      <c r="K619" s="18">
        <v>14.3</v>
      </c>
      <c r="L619">
        <v>12</v>
      </c>
      <c r="N619">
        <v>12.7</v>
      </c>
      <c r="O619">
        <v>13.764337851929021</v>
      </c>
    </row>
    <row r="620" spans="1:15" ht="12.75">
      <c r="A620" t="s">
        <v>618</v>
      </c>
      <c r="B620">
        <v>12.59</v>
      </c>
      <c r="D620">
        <v>12.62</v>
      </c>
      <c r="E620">
        <v>11.35</v>
      </c>
      <c r="F620">
        <v>16.26</v>
      </c>
      <c r="G620">
        <v>13.24</v>
      </c>
      <c r="H620">
        <v>14.61</v>
      </c>
      <c r="I620">
        <v>16.8</v>
      </c>
      <c r="J620">
        <v>16.82</v>
      </c>
      <c r="K620" s="18">
        <v>13.95</v>
      </c>
      <c r="L620">
        <v>11.81</v>
      </c>
      <c r="N620">
        <v>11.88</v>
      </c>
      <c r="O620">
        <v>6.185567010309279</v>
      </c>
    </row>
    <row r="621" spans="1:15" ht="12.75">
      <c r="A621" t="s">
        <v>619</v>
      </c>
      <c r="B621">
        <v>10.12</v>
      </c>
      <c r="D621">
        <v>9.5</v>
      </c>
      <c r="E621">
        <v>8.68</v>
      </c>
      <c r="F621">
        <v>14.39</v>
      </c>
      <c r="G621">
        <v>11.43</v>
      </c>
      <c r="H621">
        <v>13.71</v>
      </c>
      <c r="I621">
        <v>16.32</v>
      </c>
      <c r="J621">
        <v>16.27</v>
      </c>
      <c r="K621" s="18">
        <v>13.06</v>
      </c>
      <c r="L621">
        <v>10.68</v>
      </c>
      <c r="N621">
        <v>9.88</v>
      </c>
      <c r="O621">
        <v>2.4615384615384963</v>
      </c>
    </row>
    <row r="622" spans="1:15" ht="12.75">
      <c r="A622" t="s">
        <v>620</v>
      </c>
      <c r="B622">
        <v>10.31</v>
      </c>
      <c r="D622">
        <v>9.96</v>
      </c>
      <c r="E622">
        <v>7.92</v>
      </c>
      <c r="F622">
        <v>13.5</v>
      </c>
      <c r="G622">
        <v>10.85</v>
      </c>
      <c r="H622">
        <v>12.94</v>
      </c>
      <c r="I622">
        <v>15.63</v>
      </c>
      <c r="J622">
        <v>15.43</v>
      </c>
      <c r="K622" s="18">
        <v>12.34</v>
      </c>
      <c r="L622">
        <v>10</v>
      </c>
      <c r="N622">
        <v>9.37</v>
      </c>
      <c r="O622">
        <v>0</v>
      </c>
    </row>
    <row r="623" spans="1:15" ht="12.75">
      <c r="A623" t="s">
        <v>621</v>
      </c>
      <c r="B623">
        <v>9.71</v>
      </c>
      <c r="D623">
        <v>9.08</v>
      </c>
      <c r="E623">
        <v>7.71</v>
      </c>
      <c r="F623">
        <v>12.52</v>
      </c>
      <c r="G623">
        <v>9.32</v>
      </c>
      <c r="H623">
        <v>12.12</v>
      </c>
      <c r="I623">
        <v>14.73</v>
      </c>
      <c r="J623">
        <v>14.61</v>
      </c>
      <c r="K623" s="18">
        <v>10.91</v>
      </c>
      <c r="L623">
        <v>9.68</v>
      </c>
      <c r="N623">
        <v>8.29</v>
      </c>
      <c r="O623">
        <v>4.912998976458441</v>
      </c>
    </row>
    <row r="624" spans="1:15" ht="12.75">
      <c r="A624" t="s">
        <v>622</v>
      </c>
      <c r="B624">
        <v>9.2</v>
      </c>
      <c r="D624">
        <v>8.66</v>
      </c>
      <c r="E624">
        <v>8.07</v>
      </c>
      <c r="F624">
        <v>11.85</v>
      </c>
      <c r="G624">
        <v>9.16</v>
      </c>
      <c r="H624">
        <v>11.68</v>
      </c>
      <c r="I624">
        <v>14.3</v>
      </c>
      <c r="J624">
        <v>13.83</v>
      </c>
      <c r="K624" s="18">
        <v>10.55</v>
      </c>
      <c r="L624">
        <v>9.35</v>
      </c>
      <c r="N624">
        <v>8.34</v>
      </c>
      <c r="O624">
        <v>-1.223241590213998</v>
      </c>
    </row>
    <row r="625" spans="1:15" ht="12.75">
      <c r="A625" t="s">
        <v>623</v>
      </c>
      <c r="B625">
        <v>8.95</v>
      </c>
      <c r="D625">
        <v>8.53</v>
      </c>
      <c r="E625">
        <v>7.94</v>
      </c>
      <c r="F625">
        <v>11.5</v>
      </c>
      <c r="G625">
        <v>8.91</v>
      </c>
      <c r="H625">
        <v>11.83</v>
      </c>
      <c r="I625">
        <v>14.14</v>
      </c>
      <c r="J625">
        <v>13.62</v>
      </c>
      <c r="K625" s="18">
        <v>10.54</v>
      </c>
      <c r="L625">
        <v>8.73</v>
      </c>
      <c r="N625">
        <v>8.16</v>
      </c>
      <c r="O625">
        <v>-3.673469387755067</v>
      </c>
    </row>
    <row r="626" spans="1:15" ht="12.75">
      <c r="A626" t="s">
        <v>624</v>
      </c>
      <c r="B626">
        <v>8.68</v>
      </c>
      <c r="D626">
        <v>8.19</v>
      </c>
      <c r="E626">
        <v>7.86</v>
      </c>
      <c r="F626">
        <v>11.16</v>
      </c>
      <c r="G626">
        <v>8.62</v>
      </c>
      <c r="H626">
        <v>11.79</v>
      </c>
      <c r="I626">
        <v>13.94</v>
      </c>
      <c r="J626">
        <v>13.25</v>
      </c>
      <c r="K626" s="18">
        <v>10.46</v>
      </c>
      <c r="L626">
        <v>8.5</v>
      </c>
      <c r="N626">
        <v>7.93</v>
      </c>
      <c r="O626">
        <v>2.456499488229308</v>
      </c>
    </row>
    <row r="627" spans="1:15" ht="12.75">
      <c r="A627" t="s">
        <v>625</v>
      </c>
      <c r="B627">
        <v>8.51</v>
      </c>
      <c r="D627">
        <v>8.3</v>
      </c>
      <c r="E627">
        <v>8.11</v>
      </c>
      <c r="F627">
        <v>10.98</v>
      </c>
      <c r="G627">
        <v>8.92</v>
      </c>
      <c r="H627">
        <v>12.01</v>
      </c>
      <c r="I627">
        <v>13.95</v>
      </c>
      <c r="J627">
        <v>13.04</v>
      </c>
      <c r="K627" s="18">
        <v>10.72</v>
      </c>
      <c r="L627">
        <v>8.5</v>
      </c>
      <c r="N627">
        <v>8.23</v>
      </c>
      <c r="O627">
        <v>1.2257405515831785</v>
      </c>
    </row>
    <row r="628" spans="1:15" ht="12.75">
      <c r="A628" t="s">
        <v>626</v>
      </c>
      <c r="B628">
        <v>8.77</v>
      </c>
      <c r="D628">
        <v>8.56</v>
      </c>
      <c r="E628">
        <v>8.35</v>
      </c>
      <c r="F628">
        <v>10.5</v>
      </c>
      <c r="G628">
        <v>9.04</v>
      </c>
      <c r="H628">
        <v>11.73</v>
      </c>
      <c r="I628">
        <v>13.61</v>
      </c>
      <c r="J628">
        <v>12.8</v>
      </c>
      <c r="K628" s="18">
        <v>10.51</v>
      </c>
      <c r="L628">
        <v>8.5</v>
      </c>
      <c r="N628">
        <v>8.37</v>
      </c>
      <c r="O628">
        <v>1.2244897959182977</v>
      </c>
    </row>
    <row r="629" spans="1:15" ht="12.75">
      <c r="A629" t="s">
        <v>627</v>
      </c>
      <c r="B629">
        <v>8.8</v>
      </c>
      <c r="D629">
        <v>8.58</v>
      </c>
      <c r="E629">
        <v>8.21</v>
      </c>
      <c r="F629">
        <v>10.5</v>
      </c>
      <c r="G629">
        <v>8.98</v>
      </c>
      <c r="H629">
        <v>11.51</v>
      </c>
      <c r="I629">
        <v>13.29</v>
      </c>
      <c r="J629">
        <v>12.78</v>
      </c>
      <c r="K629" s="18">
        <v>10.4</v>
      </c>
      <c r="L629">
        <v>8.5</v>
      </c>
      <c r="N629">
        <v>8.3</v>
      </c>
      <c r="O629">
        <v>8.562691131498507</v>
      </c>
    </row>
    <row r="630" spans="1:15" ht="12.75">
      <c r="A630" t="s">
        <v>628</v>
      </c>
      <c r="B630">
        <v>8.63</v>
      </c>
      <c r="D630">
        <v>8.36</v>
      </c>
      <c r="E630">
        <v>8.19</v>
      </c>
      <c r="F630">
        <v>10.5</v>
      </c>
      <c r="G630">
        <v>8.9</v>
      </c>
      <c r="H630">
        <v>11.46</v>
      </c>
      <c r="I630">
        <v>13.09</v>
      </c>
      <c r="J630">
        <v>12.63</v>
      </c>
      <c r="K630" s="18">
        <v>10.38</v>
      </c>
      <c r="L630">
        <v>8.5</v>
      </c>
      <c r="N630">
        <v>8.22</v>
      </c>
      <c r="O630">
        <v>4.858299595141769</v>
      </c>
    </row>
    <row r="631" spans="1:15" ht="12.75">
      <c r="A631" t="s">
        <v>629</v>
      </c>
      <c r="B631">
        <v>8.98</v>
      </c>
      <c r="D631">
        <v>8.97</v>
      </c>
      <c r="E631">
        <v>8.79</v>
      </c>
      <c r="F631">
        <v>10.5</v>
      </c>
      <c r="G631">
        <v>9.66</v>
      </c>
      <c r="H631">
        <v>11.74</v>
      </c>
      <c r="I631">
        <v>13.37</v>
      </c>
      <c r="J631">
        <v>12.87</v>
      </c>
      <c r="K631" s="18">
        <v>10.85</v>
      </c>
      <c r="L631">
        <v>8.5</v>
      </c>
      <c r="N631">
        <v>8.89</v>
      </c>
      <c r="O631">
        <v>2.4193548387097117</v>
      </c>
    </row>
    <row r="632" spans="1:15" ht="12.75">
      <c r="A632" t="s">
        <v>630</v>
      </c>
      <c r="B632">
        <v>9.37</v>
      </c>
      <c r="D632">
        <v>9.15</v>
      </c>
      <c r="E632">
        <v>9.08</v>
      </c>
      <c r="F632">
        <v>10.5</v>
      </c>
      <c r="G632">
        <v>10.2</v>
      </c>
      <c r="H632">
        <v>12.15</v>
      </c>
      <c r="I632">
        <v>13.39</v>
      </c>
      <c r="J632">
        <v>13.42</v>
      </c>
      <c r="K632" s="18">
        <v>11.38</v>
      </c>
      <c r="L632">
        <v>8.5</v>
      </c>
      <c r="N632">
        <v>9.26</v>
      </c>
      <c r="O632">
        <v>4.828973843058247</v>
      </c>
    </row>
    <row r="633" spans="1:15" ht="12.75">
      <c r="A633" t="s">
        <v>631</v>
      </c>
      <c r="B633">
        <v>9.56</v>
      </c>
      <c r="D633">
        <v>9.41</v>
      </c>
      <c r="E633">
        <v>9.34</v>
      </c>
      <c r="F633">
        <v>10.89</v>
      </c>
      <c r="G633">
        <v>10.53</v>
      </c>
      <c r="H633">
        <v>12.51</v>
      </c>
      <c r="I633">
        <v>13.64</v>
      </c>
      <c r="J633">
        <v>13.81</v>
      </c>
      <c r="K633" s="18">
        <v>11.85</v>
      </c>
      <c r="L633">
        <v>8.5</v>
      </c>
      <c r="N633">
        <v>9.51</v>
      </c>
      <c r="O633">
        <v>3.6072144288576817</v>
      </c>
    </row>
    <row r="634" spans="1:15" ht="12.75">
      <c r="A634" t="s">
        <v>632</v>
      </c>
      <c r="B634">
        <v>9.45</v>
      </c>
      <c r="D634">
        <v>9.19</v>
      </c>
      <c r="E634">
        <v>9</v>
      </c>
      <c r="F634">
        <v>11</v>
      </c>
      <c r="G634">
        <v>10.16</v>
      </c>
      <c r="H634">
        <v>12.37</v>
      </c>
      <c r="I634">
        <v>13.55</v>
      </c>
      <c r="J634">
        <v>13.73</v>
      </c>
      <c r="K634" s="18">
        <v>11.65</v>
      </c>
      <c r="L634">
        <v>8.5</v>
      </c>
      <c r="N634">
        <v>9.15</v>
      </c>
      <c r="O634">
        <v>3.5964035964037326</v>
      </c>
    </row>
    <row r="635" spans="1:15" ht="12.75">
      <c r="A635" t="s">
        <v>633</v>
      </c>
      <c r="B635">
        <v>9.48</v>
      </c>
      <c r="D635">
        <v>9.03</v>
      </c>
      <c r="E635">
        <v>8.64</v>
      </c>
      <c r="F635">
        <v>11</v>
      </c>
      <c r="G635">
        <v>9.81</v>
      </c>
      <c r="H635">
        <v>12.25</v>
      </c>
      <c r="I635">
        <v>13.46</v>
      </c>
      <c r="J635">
        <v>13.54</v>
      </c>
      <c r="K635" s="18">
        <v>11.54</v>
      </c>
      <c r="L635">
        <v>8.5</v>
      </c>
      <c r="N635">
        <v>8.83</v>
      </c>
      <c r="O635">
        <v>4.780876494023802</v>
      </c>
    </row>
    <row r="636" spans="1:15" ht="12.75">
      <c r="A636" t="s">
        <v>634</v>
      </c>
      <c r="B636">
        <v>9.34</v>
      </c>
      <c r="D636">
        <v>9.1</v>
      </c>
      <c r="E636">
        <v>8.76</v>
      </c>
      <c r="F636">
        <v>11</v>
      </c>
      <c r="G636">
        <v>9.94</v>
      </c>
      <c r="H636">
        <v>12.41</v>
      </c>
      <c r="I636">
        <v>13.61</v>
      </c>
      <c r="J636">
        <v>13.44</v>
      </c>
      <c r="K636" s="18">
        <v>11.69</v>
      </c>
      <c r="L636">
        <v>8.5</v>
      </c>
      <c r="N636">
        <v>8.93</v>
      </c>
      <c r="O636">
        <v>3.571428571428538</v>
      </c>
    </row>
    <row r="637" spans="1:15" ht="12.75">
      <c r="A637" t="s">
        <v>635</v>
      </c>
      <c r="B637">
        <v>9.47</v>
      </c>
      <c r="D637">
        <v>9.56</v>
      </c>
      <c r="E637">
        <v>9</v>
      </c>
      <c r="F637">
        <v>11</v>
      </c>
      <c r="G637">
        <v>10.11</v>
      </c>
      <c r="H637">
        <v>12.57</v>
      </c>
      <c r="I637">
        <v>13.75</v>
      </c>
      <c r="J637">
        <v>13.42</v>
      </c>
      <c r="K637" s="18">
        <v>11.83</v>
      </c>
      <c r="L637">
        <v>8.5</v>
      </c>
      <c r="N637">
        <v>9.17</v>
      </c>
      <c r="O637">
        <v>3.5608308605342596</v>
      </c>
    </row>
    <row r="638" spans="1:15" ht="12.75">
      <c r="A638" t="s">
        <v>636</v>
      </c>
      <c r="B638">
        <v>9.56</v>
      </c>
      <c r="D638">
        <v>9.23</v>
      </c>
      <c r="E638">
        <v>8.9</v>
      </c>
      <c r="F638">
        <v>11</v>
      </c>
      <c r="G638">
        <v>9.9</v>
      </c>
      <c r="H638">
        <v>12.2</v>
      </c>
      <c r="I638">
        <v>13.65</v>
      </c>
      <c r="J638">
        <v>13.37</v>
      </c>
      <c r="K638" s="18">
        <v>11.67</v>
      </c>
      <c r="L638">
        <v>8.5</v>
      </c>
      <c r="N638">
        <v>9.01</v>
      </c>
      <c r="O638">
        <v>8.284023668638918</v>
      </c>
    </row>
    <row r="639" spans="1:15" ht="12.75">
      <c r="A639" t="s">
        <v>637</v>
      </c>
      <c r="B639">
        <v>9.59</v>
      </c>
      <c r="D639">
        <v>9.35</v>
      </c>
      <c r="E639">
        <v>9.09</v>
      </c>
      <c r="F639">
        <v>11</v>
      </c>
      <c r="G639">
        <v>10.04</v>
      </c>
      <c r="H639">
        <v>12.08</v>
      </c>
      <c r="I639">
        <v>13.59</v>
      </c>
      <c r="J639">
        <v>13.23</v>
      </c>
      <c r="K639" s="18">
        <v>11.84</v>
      </c>
      <c r="L639">
        <v>8.5</v>
      </c>
      <c r="N639">
        <v>9.18</v>
      </c>
      <c r="O639">
        <v>5.8765915768854065</v>
      </c>
    </row>
    <row r="640" spans="1:15" ht="12.75">
      <c r="A640" t="s">
        <v>638</v>
      </c>
      <c r="B640">
        <v>9.91</v>
      </c>
      <c r="D640">
        <v>9.81</v>
      </c>
      <c r="E640">
        <v>9.52</v>
      </c>
      <c r="F640">
        <v>11.21</v>
      </c>
      <c r="G640">
        <v>10.59</v>
      </c>
      <c r="H640">
        <v>12.57</v>
      </c>
      <c r="I640">
        <v>13.99</v>
      </c>
      <c r="J640">
        <v>13.39</v>
      </c>
      <c r="K640" s="18">
        <v>12.32</v>
      </c>
      <c r="L640">
        <v>8.5</v>
      </c>
      <c r="N640">
        <v>9.66</v>
      </c>
      <c r="O640">
        <v>3.5087719298246944</v>
      </c>
    </row>
    <row r="641" spans="1:15" ht="12.75">
      <c r="A641" t="s">
        <v>639</v>
      </c>
      <c r="B641">
        <v>10.29</v>
      </c>
      <c r="D641">
        <v>10.17</v>
      </c>
      <c r="E641">
        <v>9.69</v>
      </c>
      <c r="F641">
        <v>11.93</v>
      </c>
      <c r="G641">
        <v>10.9</v>
      </c>
      <c r="H641">
        <v>12.81</v>
      </c>
      <c r="I641">
        <v>14.31</v>
      </c>
      <c r="J641">
        <v>13.65</v>
      </c>
      <c r="K641" s="18">
        <v>12.63</v>
      </c>
      <c r="L641">
        <v>8.87</v>
      </c>
      <c r="N641">
        <v>9.84</v>
      </c>
      <c r="O641">
        <v>4.664723032069872</v>
      </c>
    </row>
    <row r="642" spans="1:15" ht="12.75">
      <c r="A642" t="s">
        <v>640</v>
      </c>
      <c r="B642">
        <v>10.32</v>
      </c>
      <c r="D642">
        <v>10.38</v>
      </c>
      <c r="E642">
        <v>9.83</v>
      </c>
      <c r="F642">
        <v>12.39</v>
      </c>
      <c r="G642">
        <v>11.66</v>
      </c>
      <c r="H642">
        <v>13.28</v>
      </c>
      <c r="I642">
        <v>14.74</v>
      </c>
      <c r="J642">
        <v>13.94</v>
      </c>
      <c r="K642" s="18">
        <v>13.41</v>
      </c>
      <c r="L642">
        <v>9</v>
      </c>
      <c r="N642">
        <v>10.31</v>
      </c>
      <c r="O642">
        <v>2.3233301064859964</v>
      </c>
    </row>
    <row r="643" spans="1:15" ht="12.75">
      <c r="A643" t="s">
        <v>641</v>
      </c>
      <c r="B643">
        <v>11.06</v>
      </c>
      <c r="D643">
        <v>10.82</v>
      </c>
      <c r="E643">
        <v>9.87</v>
      </c>
      <c r="F643">
        <v>12.6</v>
      </c>
      <c r="G643">
        <v>12.08</v>
      </c>
      <c r="H643">
        <v>13.55</v>
      </c>
      <c r="I643">
        <v>15.05</v>
      </c>
      <c r="J643">
        <v>14.42</v>
      </c>
      <c r="K643" s="18">
        <v>13.56</v>
      </c>
      <c r="L643">
        <v>9</v>
      </c>
      <c r="N643">
        <v>10.51</v>
      </c>
      <c r="O643">
        <v>2.318840579710178</v>
      </c>
    </row>
    <row r="644" spans="1:15" ht="12.75">
      <c r="A644" t="s">
        <v>642</v>
      </c>
      <c r="B644">
        <v>11.23</v>
      </c>
      <c r="D644">
        <v>11.06</v>
      </c>
      <c r="E644">
        <v>10.12</v>
      </c>
      <c r="F644">
        <v>13</v>
      </c>
      <c r="G644">
        <v>12.03</v>
      </c>
      <c r="H644">
        <v>13.44</v>
      </c>
      <c r="I644">
        <v>15.15</v>
      </c>
      <c r="J644">
        <v>14.67</v>
      </c>
      <c r="K644" s="18">
        <v>13.36</v>
      </c>
      <c r="L644">
        <v>9</v>
      </c>
      <c r="N644">
        <v>10.52</v>
      </c>
      <c r="O644">
        <v>4.6287367405977795</v>
      </c>
    </row>
    <row r="645" spans="1:15" ht="12.75">
      <c r="A645" t="s">
        <v>643</v>
      </c>
      <c r="B645">
        <v>11.64</v>
      </c>
      <c r="D645">
        <v>11.19</v>
      </c>
      <c r="E645">
        <v>10.47</v>
      </c>
      <c r="F645">
        <v>13</v>
      </c>
      <c r="G645">
        <v>11.82</v>
      </c>
      <c r="H645">
        <v>12.87</v>
      </c>
      <c r="I645">
        <v>14.63</v>
      </c>
      <c r="J645">
        <v>14.47</v>
      </c>
      <c r="K645" s="18">
        <v>12.72</v>
      </c>
      <c r="L645">
        <v>9</v>
      </c>
      <c r="N645">
        <v>10.61</v>
      </c>
      <c r="O645">
        <v>3.458213256484281</v>
      </c>
    </row>
    <row r="646" spans="1:15" ht="12.75">
      <c r="A646" t="s">
        <v>644</v>
      </c>
      <c r="B646">
        <v>11.3</v>
      </c>
      <c r="D646">
        <v>11.1</v>
      </c>
      <c r="E646">
        <v>10.37</v>
      </c>
      <c r="F646">
        <v>12.97</v>
      </c>
      <c r="G646">
        <v>11.58</v>
      </c>
      <c r="H646">
        <v>12.66</v>
      </c>
      <c r="I646">
        <v>14.35</v>
      </c>
      <c r="J646">
        <v>14.35</v>
      </c>
      <c r="K646" s="18">
        <v>12.52</v>
      </c>
      <c r="L646">
        <v>9</v>
      </c>
      <c r="N646">
        <v>10.47</v>
      </c>
      <c r="O646">
        <v>3.448275862068933</v>
      </c>
    </row>
    <row r="647" spans="1:15" ht="12.75">
      <c r="A647" t="s">
        <v>645</v>
      </c>
      <c r="B647">
        <v>9.99</v>
      </c>
      <c r="D647">
        <v>10.05</v>
      </c>
      <c r="E647">
        <v>9.74</v>
      </c>
      <c r="F647">
        <v>12.58</v>
      </c>
      <c r="G647">
        <v>10.9</v>
      </c>
      <c r="H647">
        <v>12.63</v>
      </c>
      <c r="I647">
        <v>13.94</v>
      </c>
      <c r="J647">
        <v>14.13</v>
      </c>
      <c r="K647" s="18">
        <v>12.16</v>
      </c>
      <c r="L647">
        <v>9</v>
      </c>
      <c r="N647">
        <v>9.87</v>
      </c>
      <c r="O647">
        <v>4.5845272206302745</v>
      </c>
    </row>
    <row r="648" spans="1:15" ht="12.75">
      <c r="A648" t="s">
        <v>646</v>
      </c>
      <c r="B648">
        <v>9.43</v>
      </c>
      <c r="D648">
        <v>9.01</v>
      </c>
      <c r="E648">
        <v>8.61</v>
      </c>
      <c r="F648">
        <v>11.77</v>
      </c>
      <c r="G648">
        <v>9.82</v>
      </c>
      <c r="H648">
        <v>12.29</v>
      </c>
      <c r="I648">
        <v>13.48</v>
      </c>
      <c r="J648">
        <v>13.64</v>
      </c>
      <c r="K648" s="18">
        <v>11.57</v>
      </c>
      <c r="L648">
        <v>8.83</v>
      </c>
      <c r="N648">
        <v>8.81</v>
      </c>
      <c r="O648">
        <v>2.283539486203648</v>
      </c>
    </row>
    <row r="649" spans="1:15" ht="12.75">
      <c r="A649" t="s">
        <v>647</v>
      </c>
      <c r="B649">
        <v>8.38</v>
      </c>
      <c r="D649">
        <v>8.39</v>
      </c>
      <c r="E649">
        <v>8.06</v>
      </c>
      <c r="F649">
        <v>11.06</v>
      </c>
      <c r="G649">
        <v>9.33</v>
      </c>
      <c r="H649">
        <v>12.13</v>
      </c>
      <c r="I649">
        <v>13.4</v>
      </c>
      <c r="J649">
        <v>13.18</v>
      </c>
      <c r="K649" s="18">
        <v>11.5</v>
      </c>
      <c r="L649">
        <v>8.37</v>
      </c>
      <c r="N649">
        <v>8.28</v>
      </c>
      <c r="O649">
        <v>2.2792022792023117</v>
      </c>
    </row>
    <row r="650" spans="1:15" ht="12.75">
      <c r="A650" t="s">
        <v>648</v>
      </c>
      <c r="B650">
        <v>8.35</v>
      </c>
      <c r="D650">
        <v>7.99</v>
      </c>
      <c r="E650">
        <v>7.76</v>
      </c>
      <c r="F650">
        <v>10.61</v>
      </c>
      <c r="G650">
        <v>9.02</v>
      </c>
      <c r="H650">
        <v>12.08</v>
      </c>
      <c r="I650">
        <v>13.26</v>
      </c>
      <c r="J650">
        <v>13.08</v>
      </c>
      <c r="K650" s="18">
        <v>11.38</v>
      </c>
      <c r="L650">
        <v>8</v>
      </c>
      <c r="N650">
        <v>8</v>
      </c>
      <c r="O650">
        <v>2.27488151658771</v>
      </c>
    </row>
    <row r="651" spans="1:15" ht="12.75">
      <c r="A651" t="s">
        <v>649</v>
      </c>
      <c r="B651">
        <v>8.5</v>
      </c>
      <c r="D651">
        <v>8.46</v>
      </c>
      <c r="E651">
        <v>8.27</v>
      </c>
      <c r="F651">
        <v>10.5</v>
      </c>
      <c r="G651">
        <v>9.29</v>
      </c>
      <c r="H651">
        <v>12.13</v>
      </c>
      <c r="I651">
        <v>13.23</v>
      </c>
      <c r="J651">
        <v>12.92</v>
      </c>
      <c r="K651" s="18">
        <v>11.51</v>
      </c>
      <c r="L651">
        <v>8</v>
      </c>
      <c r="N651">
        <v>8.39</v>
      </c>
      <c r="O651">
        <v>6.8117313150425085</v>
      </c>
    </row>
    <row r="652" spans="1:15" ht="12.75">
      <c r="A652" t="s">
        <v>650</v>
      </c>
      <c r="B652">
        <v>8.58</v>
      </c>
      <c r="D652">
        <v>8.74</v>
      </c>
      <c r="E652">
        <v>8.52</v>
      </c>
      <c r="F652">
        <v>10.5</v>
      </c>
      <c r="G652">
        <v>9.86</v>
      </c>
      <c r="H652">
        <v>12.56</v>
      </c>
      <c r="I652">
        <v>13.69</v>
      </c>
      <c r="J652">
        <v>13.17</v>
      </c>
      <c r="K652" s="18">
        <v>11.86</v>
      </c>
      <c r="L652">
        <v>8</v>
      </c>
      <c r="N652">
        <v>8.9</v>
      </c>
      <c r="O652">
        <v>5.644402634054563</v>
      </c>
    </row>
    <row r="653" spans="1:15" ht="12.75">
      <c r="A653" t="s">
        <v>651</v>
      </c>
      <c r="B653">
        <v>8.27</v>
      </c>
      <c r="D653">
        <v>8.31</v>
      </c>
      <c r="E653">
        <v>7.95</v>
      </c>
      <c r="F653">
        <v>10.5</v>
      </c>
      <c r="G653">
        <v>9.14</v>
      </c>
      <c r="H653">
        <v>12.23</v>
      </c>
      <c r="I653">
        <v>13.51</v>
      </c>
      <c r="J653">
        <v>13.2</v>
      </c>
      <c r="K653" s="18">
        <v>11.43</v>
      </c>
      <c r="L653">
        <v>8</v>
      </c>
      <c r="N653">
        <v>8.23</v>
      </c>
      <c r="O653">
        <v>2.2471910112359867</v>
      </c>
    </row>
    <row r="654" spans="1:15" ht="12.75">
      <c r="A654" t="s">
        <v>652</v>
      </c>
      <c r="B654">
        <v>7.97</v>
      </c>
      <c r="D654">
        <v>7.8</v>
      </c>
      <c r="E654">
        <v>7.48</v>
      </c>
      <c r="F654">
        <v>10.31</v>
      </c>
      <c r="G654">
        <v>8.46</v>
      </c>
      <c r="H654">
        <v>11.72</v>
      </c>
      <c r="I654">
        <v>13.15</v>
      </c>
      <c r="J654">
        <v>12.91</v>
      </c>
      <c r="K654" s="18">
        <v>10.85</v>
      </c>
      <c r="L654">
        <v>7.81</v>
      </c>
      <c r="N654">
        <v>7.65</v>
      </c>
      <c r="O654">
        <v>2.2429906542056393</v>
      </c>
    </row>
    <row r="655" spans="1:15" ht="12.75">
      <c r="A655" t="s">
        <v>653</v>
      </c>
      <c r="B655">
        <v>7.53</v>
      </c>
      <c r="D655">
        <v>7.34</v>
      </c>
      <c r="E655">
        <v>6.95</v>
      </c>
      <c r="F655">
        <v>9.78</v>
      </c>
      <c r="G655">
        <v>7.8</v>
      </c>
      <c r="H655">
        <v>10.94</v>
      </c>
      <c r="I655">
        <v>12.4</v>
      </c>
      <c r="J655">
        <v>12.22</v>
      </c>
      <c r="K655" s="18">
        <v>10.16</v>
      </c>
      <c r="L655">
        <v>7.5</v>
      </c>
      <c r="N655">
        <v>7.09</v>
      </c>
      <c r="O655">
        <v>3.3582089552238488</v>
      </c>
    </row>
    <row r="656" spans="1:15" ht="12.75">
      <c r="A656" t="s">
        <v>654</v>
      </c>
      <c r="B656">
        <v>7.88</v>
      </c>
      <c r="D656">
        <v>7.58</v>
      </c>
      <c r="E656">
        <v>7.08</v>
      </c>
      <c r="F656">
        <v>9.5</v>
      </c>
      <c r="G656">
        <v>7.86</v>
      </c>
      <c r="H656">
        <v>10.97</v>
      </c>
      <c r="I656">
        <v>12.43</v>
      </c>
      <c r="J656">
        <v>12.03</v>
      </c>
      <c r="K656" s="18">
        <v>10.31</v>
      </c>
      <c r="L656">
        <v>7.5</v>
      </c>
      <c r="N656">
        <v>7.2</v>
      </c>
      <c r="O656">
        <v>2.232558139534915</v>
      </c>
    </row>
    <row r="657" spans="1:15" ht="12.75">
      <c r="A657" t="s">
        <v>655</v>
      </c>
      <c r="B657">
        <v>7.9</v>
      </c>
      <c r="D657">
        <v>7.73</v>
      </c>
      <c r="E657">
        <v>7.14</v>
      </c>
      <c r="F657">
        <v>9.5</v>
      </c>
      <c r="G657">
        <v>8.05</v>
      </c>
      <c r="H657">
        <v>11.05</v>
      </c>
      <c r="I657">
        <v>12.5</v>
      </c>
      <c r="J657">
        <v>12.19</v>
      </c>
      <c r="K657" s="18">
        <v>10.33</v>
      </c>
      <c r="L657">
        <v>7.5</v>
      </c>
      <c r="N657">
        <v>7.32</v>
      </c>
      <c r="O657">
        <v>2.228412256267441</v>
      </c>
    </row>
    <row r="658" spans="1:15" ht="12.75">
      <c r="A658" t="s">
        <v>656</v>
      </c>
      <c r="B658">
        <v>7.92</v>
      </c>
      <c r="D658">
        <v>7.83</v>
      </c>
      <c r="E658">
        <v>7.1</v>
      </c>
      <c r="F658">
        <v>9.5</v>
      </c>
      <c r="G658">
        <v>8.07</v>
      </c>
      <c r="H658">
        <v>11.07</v>
      </c>
      <c r="I658">
        <v>12.48</v>
      </c>
      <c r="J658">
        <v>12.19</v>
      </c>
      <c r="K658" s="18">
        <v>10.37</v>
      </c>
      <c r="L658">
        <v>7.5</v>
      </c>
      <c r="N658">
        <v>7.27</v>
      </c>
      <c r="O658">
        <v>2.224281742353905</v>
      </c>
    </row>
    <row r="659" spans="1:15" ht="12.75">
      <c r="A659" t="s">
        <v>657</v>
      </c>
      <c r="B659">
        <v>7.99</v>
      </c>
      <c r="D659">
        <v>7.81</v>
      </c>
      <c r="E659">
        <v>7.16</v>
      </c>
      <c r="F659">
        <v>9.5</v>
      </c>
      <c r="G659">
        <v>8.01</v>
      </c>
      <c r="H659">
        <v>11.02</v>
      </c>
      <c r="I659">
        <v>12.36</v>
      </c>
      <c r="J659">
        <v>12.14</v>
      </c>
      <c r="K659" s="18">
        <v>10.24</v>
      </c>
      <c r="L659">
        <v>7.5</v>
      </c>
      <c r="N659">
        <v>7.33</v>
      </c>
      <c r="O659">
        <v>4.440333024976936</v>
      </c>
    </row>
    <row r="660" spans="1:15" ht="12.75">
      <c r="A660" t="s">
        <v>658</v>
      </c>
      <c r="B660">
        <v>8.05</v>
      </c>
      <c r="D660">
        <v>7.84</v>
      </c>
      <c r="E660">
        <v>7.24</v>
      </c>
      <c r="F660">
        <v>9.5</v>
      </c>
      <c r="G660">
        <v>7.88</v>
      </c>
      <c r="H660">
        <v>10.55</v>
      </c>
      <c r="I660">
        <v>11.99</v>
      </c>
      <c r="J660">
        <v>11.78</v>
      </c>
      <c r="K660" s="18">
        <v>9.78</v>
      </c>
      <c r="L660">
        <v>7.5</v>
      </c>
      <c r="N660">
        <v>7.3</v>
      </c>
      <c r="O660">
        <v>5.529953917050691</v>
      </c>
    </row>
    <row r="661" spans="1:15" ht="12.75">
      <c r="A661" t="s">
        <v>659</v>
      </c>
      <c r="B661">
        <v>8.27</v>
      </c>
      <c r="D661">
        <v>7.87</v>
      </c>
      <c r="E661">
        <v>7.1</v>
      </c>
      <c r="F661">
        <v>9.5</v>
      </c>
      <c r="G661">
        <v>7.67</v>
      </c>
      <c r="H661">
        <v>10.16</v>
      </c>
      <c r="I661">
        <v>11.58</v>
      </c>
      <c r="J661">
        <v>11.26</v>
      </c>
      <c r="K661" s="18">
        <v>9.26</v>
      </c>
      <c r="L661">
        <v>7.5</v>
      </c>
      <c r="N661">
        <v>7.14</v>
      </c>
      <c r="O661">
        <v>5.5045871559633035</v>
      </c>
    </row>
    <row r="662" spans="1:15" ht="12.75">
      <c r="A662" t="s">
        <v>660</v>
      </c>
      <c r="B662">
        <v>8.14</v>
      </c>
      <c r="D662">
        <v>7.78</v>
      </c>
      <c r="E662">
        <v>7.07</v>
      </c>
      <c r="F662">
        <v>9.5</v>
      </c>
      <c r="G662">
        <v>7.73</v>
      </c>
      <c r="H662">
        <v>10.05</v>
      </c>
      <c r="I662">
        <v>11.44</v>
      </c>
      <c r="J662">
        <v>10.88</v>
      </c>
      <c r="K662" s="18">
        <v>9.19</v>
      </c>
      <c r="L662">
        <v>7.5</v>
      </c>
      <c r="N662">
        <v>7.16</v>
      </c>
      <c r="O662">
        <v>4.383561643835679</v>
      </c>
    </row>
    <row r="663" spans="1:15" ht="12.75">
      <c r="A663" t="s">
        <v>661</v>
      </c>
      <c r="B663">
        <v>7.86</v>
      </c>
      <c r="D663">
        <v>7.7</v>
      </c>
      <c r="E663">
        <v>7.06</v>
      </c>
      <c r="F663">
        <v>9.5</v>
      </c>
      <c r="G663">
        <v>7.61</v>
      </c>
      <c r="H663">
        <v>9.67</v>
      </c>
      <c r="I663">
        <v>11.11</v>
      </c>
      <c r="J663">
        <v>10.71</v>
      </c>
      <c r="K663" s="18">
        <v>8.7</v>
      </c>
      <c r="L663">
        <v>7.5</v>
      </c>
      <c r="N663">
        <v>7.11</v>
      </c>
      <c r="O663">
        <v>-2.183803457688839</v>
      </c>
    </row>
    <row r="664" spans="1:15" ht="12.75">
      <c r="A664" t="s">
        <v>662</v>
      </c>
      <c r="B664">
        <v>7.48</v>
      </c>
      <c r="D664">
        <v>7.3</v>
      </c>
      <c r="E664">
        <v>6.56</v>
      </c>
      <c r="F664">
        <v>9.1</v>
      </c>
      <c r="G664">
        <v>7.03</v>
      </c>
      <c r="H664">
        <v>9</v>
      </c>
      <c r="I664">
        <v>10.5</v>
      </c>
      <c r="J664">
        <v>10.08</v>
      </c>
      <c r="K664" s="18">
        <v>7.78</v>
      </c>
      <c r="L664">
        <v>7.1</v>
      </c>
      <c r="N664">
        <v>6.57</v>
      </c>
      <c r="O664">
        <v>-6.563354603464086</v>
      </c>
    </row>
    <row r="665" spans="1:15" ht="12.75">
      <c r="A665" t="s">
        <v>663</v>
      </c>
      <c r="B665">
        <v>6.99</v>
      </c>
      <c r="D665">
        <v>6.75</v>
      </c>
      <c r="E665">
        <v>6.06</v>
      </c>
      <c r="F665">
        <v>8.83</v>
      </c>
      <c r="G665">
        <v>6.44</v>
      </c>
      <c r="H665">
        <v>8.79</v>
      </c>
      <c r="I665">
        <v>10.19</v>
      </c>
      <c r="J665">
        <v>9.94</v>
      </c>
      <c r="K665" s="18">
        <v>7.3</v>
      </c>
      <c r="L665">
        <v>6.83</v>
      </c>
      <c r="N665">
        <v>6.08</v>
      </c>
      <c r="O665">
        <v>-4.399633363886249</v>
      </c>
    </row>
    <row r="666" spans="1:15" ht="12.75">
      <c r="A666" t="s">
        <v>664</v>
      </c>
      <c r="B666">
        <v>6.85</v>
      </c>
      <c r="D666">
        <v>6.72</v>
      </c>
      <c r="E666">
        <v>6.15</v>
      </c>
      <c r="F666">
        <v>8.5</v>
      </c>
      <c r="G666">
        <v>6.65</v>
      </c>
      <c r="H666">
        <v>9.09</v>
      </c>
      <c r="I666">
        <v>10.29</v>
      </c>
      <c r="J666">
        <v>10.14</v>
      </c>
      <c r="K666" s="18">
        <v>7.71</v>
      </c>
      <c r="L666">
        <v>6.5</v>
      </c>
      <c r="N666">
        <v>6.19</v>
      </c>
      <c r="O666">
        <v>3.3118675252989567</v>
      </c>
    </row>
    <row r="667" spans="1:15" ht="12.75">
      <c r="A667" t="s">
        <v>665</v>
      </c>
      <c r="B667">
        <v>6.92</v>
      </c>
      <c r="D667">
        <v>6.79</v>
      </c>
      <c r="E667">
        <v>6.21</v>
      </c>
      <c r="F667">
        <v>8.5</v>
      </c>
      <c r="G667">
        <v>6.73</v>
      </c>
      <c r="H667">
        <v>9.13</v>
      </c>
      <c r="I667">
        <v>10.34</v>
      </c>
      <c r="J667">
        <v>10.68</v>
      </c>
      <c r="K667" s="18">
        <v>7.8</v>
      </c>
      <c r="L667">
        <v>6.5</v>
      </c>
      <c r="N667">
        <v>6.27</v>
      </c>
      <c r="O667">
        <v>4.403669724770705</v>
      </c>
    </row>
    <row r="668" spans="1:15" ht="12.75">
      <c r="A668" t="s">
        <v>666</v>
      </c>
      <c r="B668">
        <v>6.56</v>
      </c>
      <c r="D668">
        <v>6.42</v>
      </c>
      <c r="E668">
        <v>5.83</v>
      </c>
      <c r="F668">
        <v>8.16</v>
      </c>
      <c r="G668">
        <v>6.27</v>
      </c>
      <c r="H668">
        <v>8.88</v>
      </c>
      <c r="I668">
        <v>10.16</v>
      </c>
      <c r="J668">
        <v>10.51</v>
      </c>
      <c r="K668" s="18">
        <v>7.3</v>
      </c>
      <c r="L668">
        <v>6.16</v>
      </c>
      <c r="N668">
        <v>5.86</v>
      </c>
      <c r="O668">
        <v>1.0968921389396085</v>
      </c>
    </row>
    <row r="669" spans="1:15" ht="12.75">
      <c r="A669" t="s">
        <v>667</v>
      </c>
      <c r="B669">
        <v>6.17</v>
      </c>
      <c r="D669">
        <v>6.02</v>
      </c>
      <c r="E669">
        <v>5.53</v>
      </c>
      <c r="F669">
        <v>7.9</v>
      </c>
      <c r="G669">
        <v>5.93</v>
      </c>
      <c r="H669">
        <v>8.72</v>
      </c>
      <c r="I669">
        <v>10.18</v>
      </c>
      <c r="J669">
        <v>10.2</v>
      </c>
      <c r="K669" s="18">
        <v>7.17</v>
      </c>
      <c r="L669">
        <v>5.82</v>
      </c>
      <c r="N669">
        <v>5.55</v>
      </c>
      <c r="O669">
        <v>1.0958904109588417</v>
      </c>
    </row>
    <row r="670" spans="1:15" ht="12.75">
      <c r="A670" t="s">
        <v>668</v>
      </c>
      <c r="B670">
        <v>5.89</v>
      </c>
      <c r="D670">
        <v>5.74</v>
      </c>
      <c r="E670">
        <v>5.21</v>
      </c>
      <c r="F670">
        <v>7.5</v>
      </c>
      <c r="G670">
        <v>5.77</v>
      </c>
      <c r="H670">
        <v>8.89</v>
      </c>
      <c r="I670">
        <v>10.2</v>
      </c>
      <c r="J670">
        <v>10.01</v>
      </c>
      <c r="K670" s="18">
        <v>7.45</v>
      </c>
      <c r="L670">
        <v>5.5</v>
      </c>
      <c r="N670">
        <v>5.35</v>
      </c>
      <c r="O670">
        <v>4.3795620437956835</v>
      </c>
    </row>
    <row r="671" spans="1:15" ht="12.75">
      <c r="A671" t="s">
        <v>669</v>
      </c>
      <c r="B671">
        <v>5.85</v>
      </c>
      <c r="D671">
        <v>5.74</v>
      </c>
      <c r="E671">
        <v>5.18</v>
      </c>
      <c r="F671">
        <v>7.5</v>
      </c>
      <c r="G671">
        <v>5.72</v>
      </c>
      <c r="H671">
        <v>8.86</v>
      </c>
      <c r="I671">
        <v>10.24</v>
      </c>
      <c r="J671">
        <v>9.97</v>
      </c>
      <c r="K671" s="18">
        <v>7.43</v>
      </c>
      <c r="L671">
        <v>5.5</v>
      </c>
      <c r="N671">
        <v>5.26</v>
      </c>
      <c r="O671">
        <v>2.1818181818182127</v>
      </c>
    </row>
    <row r="672" spans="1:15" ht="12.75">
      <c r="A672" t="s">
        <v>670</v>
      </c>
      <c r="B672">
        <v>6.04</v>
      </c>
      <c r="D672">
        <v>5.84</v>
      </c>
      <c r="E672">
        <v>5.35</v>
      </c>
      <c r="F672">
        <v>7.5</v>
      </c>
      <c r="G672">
        <v>5.8</v>
      </c>
      <c r="H672">
        <v>8.68</v>
      </c>
      <c r="I672">
        <v>10.07</v>
      </c>
      <c r="J672">
        <v>9.7</v>
      </c>
      <c r="K672" s="18">
        <v>7.25</v>
      </c>
      <c r="L672">
        <v>5.5</v>
      </c>
      <c r="N672">
        <v>5.41</v>
      </c>
      <c r="O672">
        <v>2.177858439201483</v>
      </c>
    </row>
    <row r="673" spans="1:15" ht="12.75">
      <c r="A673" t="s">
        <v>671</v>
      </c>
      <c r="B673">
        <v>6.91</v>
      </c>
      <c r="D673">
        <v>6.63</v>
      </c>
      <c r="E673">
        <v>5.53</v>
      </c>
      <c r="F673">
        <v>7.5</v>
      </c>
      <c r="G673">
        <v>5.87</v>
      </c>
      <c r="H673">
        <v>8.49</v>
      </c>
      <c r="I673">
        <v>9.97</v>
      </c>
      <c r="J673">
        <v>9.31</v>
      </c>
      <c r="K673" s="18">
        <v>7.11</v>
      </c>
      <c r="L673">
        <v>5.5</v>
      </c>
      <c r="N673">
        <v>5.55</v>
      </c>
      <c r="O673">
        <v>4.347826086956428</v>
      </c>
    </row>
    <row r="674" spans="1:15" ht="12.75">
      <c r="A674" t="s">
        <v>672</v>
      </c>
      <c r="B674">
        <v>6.43</v>
      </c>
      <c r="D674">
        <v>5.95</v>
      </c>
      <c r="E674">
        <v>5.43</v>
      </c>
      <c r="F674">
        <v>7.5</v>
      </c>
      <c r="G674">
        <v>5.78</v>
      </c>
      <c r="H674">
        <v>8.36</v>
      </c>
      <c r="I674">
        <v>9.72</v>
      </c>
      <c r="J674">
        <v>9.2</v>
      </c>
      <c r="K674" s="18">
        <v>7.08</v>
      </c>
      <c r="L674">
        <v>5.5</v>
      </c>
      <c r="N674">
        <v>5.44</v>
      </c>
      <c r="O674">
        <v>6.498194945848468</v>
      </c>
    </row>
    <row r="675" spans="1:15" ht="12.75">
      <c r="A675" t="s">
        <v>673</v>
      </c>
      <c r="B675">
        <v>6.1</v>
      </c>
      <c r="D675">
        <v>6.12</v>
      </c>
      <c r="E675">
        <v>5.59</v>
      </c>
      <c r="F675">
        <v>7.5</v>
      </c>
      <c r="G675">
        <v>5.96</v>
      </c>
      <c r="H675">
        <v>8.38</v>
      </c>
      <c r="I675">
        <v>9.65</v>
      </c>
      <c r="J675">
        <v>9.08</v>
      </c>
      <c r="K675" s="18">
        <v>7.25</v>
      </c>
      <c r="L675">
        <v>5.5</v>
      </c>
      <c r="N675">
        <v>5.59</v>
      </c>
      <c r="O675">
        <v>4.308797127468489</v>
      </c>
    </row>
    <row r="676" spans="1:15" ht="12.75">
      <c r="A676" t="s">
        <v>674</v>
      </c>
      <c r="B676">
        <v>6.13</v>
      </c>
      <c r="D676">
        <v>6.22</v>
      </c>
      <c r="E676">
        <v>5.59</v>
      </c>
      <c r="F676">
        <v>7.5</v>
      </c>
      <c r="G676">
        <v>6.03</v>
      </c>
      <c r="H676">
        <v>8.36</v>
      </c>
      <c r="I676">
        <v>9.61</v>
      </c>
      <c r="J676">
        <v>9.04</v>
      </c>
      <c r="K676" s="18">
        <v>7.25</v>
      </c>
      <c r="L676">
        <v>5.5</v>
      </c>
      <c r="N676">
        <v>5.6</v>
      </c>
      <c r="O676">
        <v>4.293381037567145</v>
      </c>
    </row>
    <row r="677" spans="1:15" ht="12.75">
      <c r="A677" t="s">
        <v>675</v>
      </c>
      <c r="B677">
        <v>6.37</v>
      </c>
      <c r="D677">
        <v>6.39</v>
      </c>
      <c r="E677">
        <v>5.64</v>
      </c>
      <c r="F677">
        <v>7.75</v>
      </c>
      <c r="G677">
        <v>6.5</v>
      </c>
      <c r="H677">
        <v>8.85</v>
      </c>
      <c r="I677">
        <v>10.04</v>
      </c>
      <c r="J677">
        <v>9.83</v>
      </c>
      <c r="K677" s="18">
        <v>8.02</v>
      </c>
      <c r="L677">
        <v>5.5</v>
      </c>
      <c r="N677">
        <v>5.9</v>
      </c>
      <c r="O677">
        <v>5.3475935828877015</v>
      </c>
    </row>
    <row r="678" spans="1:15" ht="12.75">
      <c r="A678" t="s">
        <v>676</v>
      </c>
      <c r="B678">
        <v>6.85</v>
      </c>
      <c r="D678">
        <v>6.83</v>
      </c>
      <c r="E678">
        <v>5.66</v>
      </c>
      <c r="F678">
        <v>8.14</v>
      </c>
      <c r="G678">
        <v>7</v>
      </c>
      <c r="H678">
        <v>9.33</v>
      </c>
      <c r="I678">
        <v>10.51</v>
      </c>
      <c r="J678">
        <v>10.6</v>
      </c>
      <c r="K678" s="18">
        <v>8.61</v>
      </c>
      <c r="L678">
        <v>5.5</v>
      </c>
      <c r="N678">
        <v>6.05</v>
      </c>
      <c r="O678">
        <v>3.194321206743537</v>
      </c>
    </row>
    <row r="679" spans="1:15" ht="12.75">
      <c r="A679" t="s">
        <v>677</v>
      </c>
      <c r="B679">
        <v>6.73</v>
      </c>
      <c r="D679">
        <v>6.86</v>
      </c>
      <c r="E679">
        <v>5.67</v>
      </c>
      <c r="F679">
        <v>8.25</v>
      </c>
      <c r="G679">
        <v>6.8</v>
      </c>
      <c r="H679">
        <v>9.32</v>
      </c>
      <c r="I679">
        <v>10.52</v>
      </c>
      <c r="J679">
        <v>10.54</v>
      </c>
      <c r="K679" s="18">
        <v>8.4</v>
      </c>
      <c r="L679">
        <v>5.5</v>
      </c>
      <c r="N679">
        <v>5.99</v>
      </c>
      <c r="O679">
        <v>5.3097345132743365</v>
      </c>
    </row>
    <row r="680" spans="1:15" ht="12.75">
      <c r="A680" t="s">
        <v>678</v>
      </c>
      <c r="B680">
        <v>6.58</v>
      </c>
      <c r="D680">
        <v>6.57</v>
      </c>
      <c r="E680">
        <v>5.69</v>
      </c>
      <c r="F680">
        <v>8.25</v>
      </c>
      <c r="G680">
        <v>6.68</v>
      </c>
      <c r="H680">
        <v>9.42</v>
      </c>
      <c r="I680">
        <v>10.61</v>
      </c>
      <c r="J680">
        <v>10.28</v>
      </c>
      <c r="K680" s="18">
        <v>8.45</v>
      </c>
      <c r="L680">
        <v>5.5</v>
      </c>
      <c r="N680">
        <v>5.76</v>
      </c>
      <c r="O680">
        <v>3.1718061674008506</v>
      </c>
    </row>
    <row r="681" spans="1:15" ht="12.75">
      <c r="A681" t="s">
        <v>679</v>
      </c>
      <c r="B681">
        <v>6.73</v>
      </c>
      <c r="D681">
        <v>6.62</v>
      </c>
      <c r="E681">
        <v>6.04</v>
      </c>
      <c r="F681">
        <v>8.25</v>
      </c>
      <c r="G681">
        <v>7.03</v>
      </c>
      <c r="H681">
        <v>9.67</v>
      </c>
      <c r="I681">
        <v>10.8</v>
      </c>
      <c r="J681">
        <v>10.33</v>
      </c>
      <c r="K681" s="18">
        <v>8.76</v>
      </c>
      <c r="L681">
        <v>5.5</v>
      </c>
      <c r="N681">
        <v>6.15</v>
      </c>
      <c r="O681">
        <v>5.272407732864676</v>
      </c>
    </row>
    <row r="682" spans="1:15" ht="12.75">
      <c r="A682" t="s">
        <v>680</v>
      </c>
      <c r="B682">
        <v>7.22</v>
      </c>
      <c r="D682">
        <v>7.26</v>
      </c>
      <c r="E682">
        <v>6.4</v>
      </c>
      <c r="F682">
        <v>8.7</v>
      </c>
      <c r="G682">
        <v>7.67</v>
      </c>
      <c r="H682">
        <v>10.18</v>
      </c>
      <c r="I682">
        <v>11.31</v>
      </c>
      <c r="J682">
        <v>10.89</v>
      </c>
      <c r="K682" s="18">
        <v>9.42</v>
      </c>
      <c r="L682">
        <v>5.95</v>
      </c>
      <c r="N682">
        <v>6.64</v>
      </c>
      <c r="O682">
        <v>4.199475065616857</v>
      </c>
    </row>
    <row r="683" spans="1:15" ht="12.75">
      <c r="A683" t="s">
        <v>681</v>
      </c>
      <c r="B683">
        <v>7.29</v>
      </c>
      <c r="D683">
        <v>7.38</v>
      </c>
      <c r="E683">
        <v>6.13</v>
      </c>
      <c r="F683">
        <v>9.07</v>
      </c>
      <c r="G683">
        <v>7.59</v>
      </c>
      <c r="H683">
        <v>10.52</v>
      </c>
      <c r="I683">
        <v>11.62</v>
      </c>
      <c r="J683">
        <v>11.26</v>
      </c>
      <c r="K683" s="18">
        <v>9.52</v>
      </c>
      <c r="L683">
        <v>6</v>
      </c>
      <c r="N683">
        <v>6.69</v>
      </c>
      <c r="O683">
        <v>3.138622493461173</v>
      </c>
    </row>
    <row r="684" spans="1:15" ht="12.75">
      <c r="A684" t="s">
        <v>682</v>
      </c>
      <c r="B684">
        <v>6.69</v>
      </c>
      <c r="D684">
        <v>6.77</v>
      </c>
      <c r="E684">
        <v>5.69</v>
      </c>
      <c r="F684">
        <v>8.78</v>
      </c>
      <c r="G684">
        <v>6.96</v>
      </c>
      <c r="H684">
        <v>10.01</v>
      </c>
      <c r="I684">
        <v>11.23</v>
      </c>
      <c r="J684">
        <v>10.65</v>
      </c>
      <c r="K684" s="18">
        <v>8.86</v>
      </c>
      <c r="L684">
        <v>6</v>
      </c>
      <c r="N684">
        <v>6.19</v>
      </c>
      <c r="O684">
        <v>4.17391304347832</v>
      </c>
    </row>
    <row r="685" spans="1:15" ht="12.75">
      <c r="A685" t="s">
        <v>683</v>
      </c>
      <c r="B685">
        <v>6.77</v>
      </c>
      <c r="D685">
        <v>7.76</v>
      </c>
      <c r="E685">
        <v>5.77</v>
      </c>
      <c r="F685">
        <v>8.75</v>
      </c>
      <c r="G685">
        <v>7.17</v>
      </c>
      <c r="H685">
        <v>10.11</v>
      </c>
      <c r="I685">
        <v>11.29</v>
      </c>
      <c r="J685">
        <v>10.65</v>
      </c>
      <c r="K685" s="18">
        <v>8.99</v>
      </c>
      <c r="L685">
        <v>6</v>
      </c>
      <c r="N685">
        <v>6.36</v>
      </c>
      <c r="O685">
        <v>2.0797227036393964</v>
      </c>
    </row>
    <row r="686" spans="1:15" ht="12.75">
      <c r="A686" t="s">
        <v>684</v>
      </c>
      <c r="B686">
        <v>6.83</v>
      </c>
      <c r="D686">
        <v>6.76</v>
      </c>
      <c r="E686">
        <v>5.81</v>
      </c>
      <c r="F686">
        <v>8.75</v>
      </c>
      <c r="G686">
        <v>6.99</v>
      </c>
      <c r="H686">
        <v>9.88</v>
      </c>
      <c r="I686">
        <v>11.07</v>
      </c>
      <c r="J686">
        <v>10.43</v>
      </c>
      <c r="K686" s="18">
        <v>8.67</v>
      </c>
      <c r="L686">
        <v>6</v>
      </c>
      <c r="N686">
        <v>6.25</v>
      </c>
      <c r="O686">
        <v>4.152249134948156</v>
      </c>
    </row>
    <row r="687" spans="1:15" ht="12.75">
      <c r="A687" t="s">
        <v>685</v>
      </c>
      <c r="B687">
        <v>6.58</v>
      </c>
      <c r="D687">
        <v>6.55</v>
      </c>
      <c r="E687">
        <v>5.66</v>
      </c>
      <c r="F687">
        <v>8.51</v>
      </c>
      <c r="G687">
        <v>6.64</v>
      </c>
      <c r="H687">
        <v>9.4</v>
      </c>
      <c r="I687">
        <v>10.62</v>
      </c>
      <c r="J687">
        <v>9.89</v>
      </c>
      <c r="K687" s="18">
        <v>8.21</v>
      </c>
      <c r="L687">
        <v>6</v>
      </c>
      <c r="N687">
        <v>5.93</v>
      </c>
      <c r="O687">
        <v>2.0689655172414088</v>
      </c>
    </row>
    <row r="688" spans="1:15" ht="12.75">
      <c r="A688" t="s">
        <v>686</v>
      </c>
      <c r="B688">
        <v>6.58</v>
      </c>
      <c r="D688">
        <v>6.57</v>
      </c>
      <c r="E688">
        <v>5.7</v>
      </c>
      <c r="F688">
        <v>8.5</v>
      </c>
      <c r="G688">
        <v>6.71</v>
      </c>
      <c r="H688">
        <v>9.39</v>
      </c>
      <c r="I688">
        <v>10.57</v>
      </c>
      <c r="J688">
        <v>9.93</v>
      </c>
      <c r="K688" s="18">
        <v>8.37</v>
      </c>
      <c r="L688">
        <v>6</v>
      </c>
      <c r="N688">
        <v>5.91</v>
      </c>
      <c r="O688">
        <v>3.0981067125645145</v>
      </c>
    </row>
    <row r="689" spans="1:15" ht="12.75">
      <c r="A689" t="s">
        <v>687</v>
      </c>
      <c r="B689">
        <v>6.87</v>
      </c>
      <c r="D689">
        <v>6.8</v>
      </c>
      <c r="E689">
        <v>5.91</v>
      </c>
      <c r="F689">
        <v>8.5</v>
      </c>
      <c r="G689">
        <v>7.01</v>
      </c>
      <c r="H689">
        <v>9.67</v>
      </c>
      <c r="I689">
        <v>10.9</v>
      </c>
      <c r="J689">
        <v>10.2</v>
      </c>
      <c r="K689" s="18">
        <v>8.72</v>
      </c>
      <c r="L689">
        <v>6</v>
      </c>
      <c r="N689">
        <v>6.21</v>
      </c>
      <c r="O689">
        <v>7.21030042918458</v>
      </c>
    </row>
    <row r="690" spans="1:15" ht="12.75">
      <c r="A690" t="s">
        <v>688</v>
      </c>
      <c r="B690">
        <v>7.09</v>
      </c>
      <c r="D690">
        <v>7.07</v>
      </c>
      <c r="E690">
        <v>6.26</v>
      </c>
      <c r="F690">
        <v>8.84</v>
      </c>
      <c r="G690">
        <v>7.4</v>
      </c>
      <c r="H690">
        <v>9.9</v>
      </c>
      <c r="I690">
        <v>11.04</v>
      </c>
      <c r="J690">
        <v>10.46</v>
      </c>
      <c r="K690" s="18">
        <v>9.09</v>
      </c>
      <c r="L690">
        <v>6</v>
      </c>
      <c r="N690">
        <v>6.56</v>
      </c>
      <c r="O690">
        <v>3.071672354948776</v>
      </c>
    </row>
    <row r="691" spans="1:15" ht="12.75">
      <c r="A691" t="s">
        <v>689</v>
      </c>
      <c r="B691">
        <v>7.51</v>
      </c>
      <c r="D691">
        <v>7.41</v>
      </c>
      <c r="E691">
        <v>6.46</v>
      </c>
      <c r="F691">
        <v>9</v>
      </c>
      <c r="G691">
        <v>7.49</v>
      </c>
      <c r="H691">
        <v>9.86</v>
      </c>
      <c r="I691">
        <v>11</v>
      </c>
      <c r="J691">
        <v>10.46</v>
      </c>
      <c r="K691" s="18">
        <v>8.92</v>
      </c>
      <c r="L691">
        <v>6</v>
      </c>
      <c r="N691">
        <v>6.71</v>
      </c>
      <c r="O691">
        <v>5.1063829787234045</v>
      </c>
    </row>
    <row r="692" spans="1:15" ht="12.75">
      <c r="A692" t="s">
        <v>690</v>
      </c>
      <c r="B692">
        <v>7.75</v>
      </c>
      <c r="D692">
        <v>7.72</v>
      </c>
      <c r="E692">
        <v>6.73</v>
      </c>
      <c r="F692">
        <v>9.29</v>
      </c>
      <c r="G692">
        <v>7.75</v>
      </c>
      <c r="H692">
        <v>9.96</v>
      </c>
      <c r="I692">
        <v>11.11</v>
      </c>
      <c r="J692">
        <v>10.43</v>
      </c>
      <c r="K692" s="18">
        <v>9.06</v>
      </c>
      <c r="L692">
        <v>6</v>
      </c>
      <c r="N692">
        <v>6.99</v>
      </c>
      <c r="O692">
        <v>5.084745762711865</v>
      </c>
    </row>
    <row r="693" spans="1:15" ht="12.75">
      <c r="A693" t="s">
        <v>691</v>
      </c>
      <c r="B693">
        <v>8.01</v>
      </c>
      <c r="D693">
        <v>8.09</v>
      </c>
      <c r="E693">
        <v>7.06</v>
      </c>
      <c r="F693">
        <v>9.84</v>
      </c>
      <c r="G693">
        <v>8.17</v>
      </c>
      <c r="H693">
        <v>10.11</v>
      </c>
      <c r="I693">
        <v>11.21</v>
      </c>
      <c r="J693">
        <v>10.6</v>
      </c>
      <c r="K693" s="18">
        <v>9.26</v>
      </c>
      <c r="L693">
        <v>6.37</v>
      </c>
      <c r="N693">
        <v>7.39</v>
      </c>
      <c r="O693">
        <v>5.063291139240506</v>
      </c>
    </row>
    <row r="694" spans="1:15" ht="12.75">
      <c r="A694" t="s">
        <v>692</v>
      </c>
      <c r="B694">
        <v>8.19</v>
      </c>
      <c r="D694">
        <v>8.09</v>
      </c>
      <c r="E694">
        <v>7.24</v>
      </c>
      <c r="F694">
        <v>10</v>
      </c>
      <c r="G694">
        <v>8.09</v>
      </c>
      <c r="H694">
        <v>9.82</v>
      </c>
      <c r="I694">
        <v>10.9</v>
      </c>
      <c r="J694">
        <v>10.48</v>
      </c>
      <c r="K694" s="18">
        <v>8.98</v>
      </c>
      <c r="L694">
        <v>6.5</v>
      </c>
      <c r="N694">
        <v>7.43</v>
      </c>
      <c r="O694">
        <v>5.042016806722689</v>
      </c>
    </row>
    <row r="695" spans="1:15" ht="12.75">
      <c r="A695" t="s">
        <v>693</v>
      </c>
      <c r="B695">
        <v>8.3</v>
      </c>
      <c r="D695">
        <v>8.12</v>
      </c>
      <c r="E695">
        <v>7.35</v>
      </c>
      <c r="F695">
        <v>10</v>
      </c>
      <c r="G695">
        <v>8.11</v>
      </c>
      <c r="H695">
        <v>9.51</v>
      </c>
      <c r="I695">
        <v>10.41</v>
      </c>
      <c r="J695">
        <v>10.3</v>
      </c>
      <c r="K695" s="18">
        <v>8.8</v>
      </c>
      <c r="L695">
        <v>6.5</v>
      </c>
      <c r="N695">
        <v>7.5</v>
      </c>
      <c r="O695">
        <v>4.016736401673697</v>
      </c>
    </row>
    <row r="696" spans="1:15" ht="12.75">
      <c r="A696" t="s">
        <v>694</v>
      </c>
      <c r="B696">
        <v>8.35</v>
      </c>
      <c r="D696">
        <v>8.38</v>
      </c>
      <c r="E696">
        <v>7.76</v>
      </c>
      <c r="F696">
        <v>10.05</v>
      </c>
      <c r="G696">
        <v>8.48</v>
      </c>
      <c r="H696">
        <v>9.45</v>
      </c>
      <c r="I696">
        <v>10.48</v>
      </c>
      <c r="J696">
        <v>10.27</v>
      </c>
      <c r="K696" s="18">
        <v>8.96</v>
      </c>
      <c r="L696">
        <v>6.5</v>
      </c>
      <c r="N696">
        <v>7.86</v>
      </c>
      <c r="O696">
        <v>4.003336113427771</v>
      </c>
    </row>
    <row r="697" spans="1:15" ht="12.75">
      <c r="A697" t="s">
        <v>695</v>
      </c>
      <c r="B697">
        <v>8.76</v>
      </c>
      <c r="D697">
        <v>9.31</v>
      </c>
      <c r="E697">
        <v>8.07</v>
      </c>
      <c r="F697">
        <v>10.5</v>
      </c>
      <c r="G697">
        <v>8.99</v>
      </c>
      <c r="H697">
        <v>9.57</v>
      </c>
      <c r="I697">
        <v>10.65</v>
      </c>
      <c r="J697">
        <v>10.61</v>
      </c>
      <c r="K697" s="18">
        <v>9.11</v>
      </c>
      <c r="L697">
        <v>6.5</v>
      </c>
      <c r="N697">
        <v>8.22</v>
      </c>
      <c r="O697">
        <v>3.9900249376559174</v>
      </c>
    </row>
    <row r="698" spans="1:15" ht="12.75">
      <c r="A698" t="s">
        <v>696</v>
      </c>
      <c r="B698">
        <v>9.12</v>
      </c>
      <c r="D698">
        <v>9.03</v>
      </c>
      <c r="E698">
        <v>8.27</v>
      </c>
      <c r="F698">
        <v>10.5</v>
      </c>
      <c r="G698">
        <v>9.05</v>
      </c>
      <c r="H698">
        <v>9.62</v>
      </c>
      <c r="I698">
        <v>10.65</v>
      </c>
      <c r="J698">
        <v>10.73</v>
      </c>
      <c r="K698" s="18">
        <v>9.09</v>
      </c>
      <c r="L698">
        <v>6.5</v>
      </c>
      <c r="N698">
        <v>8.36</v>
      </c>
      <c r="O698">
        <v>4.971002485501243</v>
      </c>
    </row>
    <row r="699" spans="1:15" ht="12.75">
      <c r="A699" t="s">
        <v>697</v>
      </c>
      <c r="B699">
        <v>9.36</v>
      </c>
      <c r="D699">
        <v>9.29</v>
      </c>
      <c r="E699">
        <v>8.53</v>
      </c>
      <c r="F699">
        <v>10.93</v>
      </c>
      <c r="G699">
        <v>9.25</v>
      </c>
      <c r="H699">
        <v>9.64</v>
      </c>
      <c r="I699">
        <v>10.61</v>
      </c>
      <c r="J699">
        <v>10.65</v>
      </c>
      <c r="K699" s="18">
        <v>9.17</v>
      </c>
      <c r="L699">
        <v>6.59</v>
      </c>
      <c r="N699">
        <v>8.55</v>
      </c>
      <c r="O699">
        <v>3.9603960396038764</v>
      </c>
    </row>
    <row r="700" spans="1:15" ht="12.75">
      <c r="A700" t="s">
        <v>698</v>
      </c>
      <c r="B700">
        <v>9.85</v>
      </c>
      <c r="D700">
        <v>9.88</v>
      </c>
      <c r="E700">
        <v>8.82</v>
      </c>
      <c r="F700">
        <v>11.5</v>
      </c>
      <c r="G700">
        <v>9.57</v>
      </c>
      <c r="H700">
        <v>9.8</v>
      </c>
      <c r="I700">
        <v>10.67</v>
      </c>
      <c r="J700">
        <v>11.03</v>
      </c>
      <c r="K700" s="18">
        <v>9.36</v>
      </c>
      <c r="L700">
        <v>7</v>
      </c>
      <c r="N700">
        <v>8.85</v>
      </c>
      <c r="O700">
        <v>5.921052631579031</v>
      </c>
    </row>
    <row r="701" spans="1:15" ht="12.75">
      <c r="A701" t="s">
        <v>699</v>
      </c>
      <c r="B701">
        <v>9.84</v>
      </c>
      <c r="D701">
        <v>9.77</v>
      </c>
      <c r="E701">
        <v>8.65</v>
      </c>
      <c r="F701">
        <v>11.5</v>
      </c>
      <c r="G701">
        <v>9.36</v>
      </c>
      <c r="H701">
        <v>9.79</v>
      </c>
      <c r="I701">
        <v>10.61</v>
      </c>
      <c r="J701">
        <v>11.05</v>
      </c>
      <c r="K701" s="18">
        <v>9.18</v>
      </c>
      <c r="L701">
        <v>7</v>
      </c>
      <c r="N701">
        <v>8.65</v>
      </c>
      <c r="O701">
        <v>8.837970540098116</v>
      </c>
    </row>
    <row r="702" spans="1:15" ht="12.75">
      <c r="A702" t="s">
        <v>700</v>
      </c>
      <c r="B702">
        <v>9.81</v>
      </c>
      <c r="D702">
        <v>9.58</v>
      </c>
      <c r="E702">
        <v>8.43</v>
      </c>
      <c r="F702">
        <v>11.5</v>
      </c>
      <c r="G702">
        <v>8.98</v>
      </c>
      <c r="H702">
        <v>9.57</v>
      </c>
      <c r="I702">
        <v>10.46</v>
      </c>
      <c r="J702">
        <v>10.77</v>
      </c>
      <c r="K702" s="18">
        <v>8.86</v>
      </c>
      <c r="L702">
        <v>7</v>
      </c>
      <c r="N702">
        <v>8.41</v>
      </c>
      <c r="O702">
        <v>5.848903330625591</v>
      </c>
    </row>
    <row r="703" spans="1:15" ht="12.75">
      <c r="A703" t="s">
        <v>701</v>
      </c>
      <c r="B703">
        <v>9.53</v>
      </c>
      <c r="D703">
        <v>9.34</v>
      </c>
      <c r="E703">
        <v>8.15</v>
      </c>
      <c r="F703">
        <v>11.07</v>
      </c>
      <c r="G703">
        <v>8.44</v>
      </c>
      <c r="H703">
        <v>9.1</v>
      </c>
      <c r="I703">
        <v>10.03</v>
      </c>
      <c r="J703">
        <v>10.2</v>
      </c>
      <c r="K703" s="18">
        <v>8.28</v>
      </c>
      <c r="L703">
        <v>7</v>
      </c>
      <c r="N703">
        <v>7.93</v>
      </c>
      <c r="O703">
        <v>3.8803556992723505</v>
      </c>
    </row>
    <row r="704" spans="1:15" ht="12.75">
      <c r="A704" t="s">
        <v>702</v>
      </c>
      <c r="B704">
        <v>9.24</v>
      </c>
      <c r="D704">
        <v>8.95</v>
      </c>
      <c r="E704">
        <v>7.88</v>
      </c>
      <c r="F704">
        <v>10.98</v>
      </c>
      <c r="G704">
        <v>7.89</v>
      </c>
      <c r="H704">
        <v>8.93</v>
      </c>
      <c r="I704">
        <v>9.87</v>
      </c>
      <c r="J704">
        <v>9.88</v>
      </c>
      <c r="K704" s="18">
        <v>8.02</v>
      </c>
      <c r="L704">
        <v>7</v>
      </c>
      <c r="N704">
        <v>7.61</v>
      </c>
      <c r="O704">
        <v>3.8678485092667754</v>
      </c>
    </row>
    <row r="705" spans="1:15" ht="12.75">
      <c r="A705" t="s">
        <v>703</v>
      </c>
      <c r="B705">
        <v>8.99</v>
      </c>
      <c r="D705">
        <v>8.79</v>
      </c>
      <c r="E705">
        <v>7.9</v>
      </c>
      <c r="F705">
        <v>10.5</v>
      </c>
      <c r="G705">
        <v>8.18</v>
      </c>
      <c r="H705">
        <v>8.96</v>
      </c>
      <c r="I705">
        <v>9.88</v>
      </c>
      <c r="J705">
        <v>9.99</v>
      </c>
      <c r="K705" s="18">
        <v>8.11</v>
      </c>
      <c r="L705">
        <v>7</v>
      </c>
      <c r="N705">
        <v>7.74</v>
      </c>
      <c r="O705">
        <v>0</v>
      </c>
    </row>
    <row r="706" spans="1:15" ht="12.75">
      <c r="A706" t="s">
        <v>704</v>
      </c>
      <c r="B706">
        <v>9.02</v>
      </c>
      <c r="C706">
        <v>9.063</v>
      </c>
      <c r="D706">
        <v>8.87</v>
      </c>
      <c r="E706">
        <v>7.75</v>
      </c>
      <c r="F706">
        <v>10.5</v>
      </c>
      <c r="G706">
        <v>8.22</v>
      </c>
      <c r="H706">
        <v>9.01</v>
      </c>
      <c r="I706">
        <v>9.91</v>
      </c>
      <c r="J706">
        <v>10.13</v>
      </c>
      <c r="K706" s="18">
        <v>8.19</v>
      </c>
      <c r="L706">
        <v>7</v>
      </c>
      <c r="N706">
        <v>7.74</v>
      </c>
      <c r="O706">
        <v>2.891566265060214</v>
      </c>
    </row>
    <row r="707" spans="1:15" ht="12.75">
      <c r="A707" t="s">
        <v>705</v>
      </c>
      <c r="B707">
        <v>8.84</v>
      </c>
      <c r="C707">
        <v>8.703</v>
      </c>
      <c r="D707">
        <v>8.66</v>
      </c>
      <c r="E707">
        <v>7.64</v>
      </c>
      <c r="F707">
        <v>10.5</v>
      </c>
      <c r="G707">
        <v>7.99</v>
      </c>
      <c r="H707">
        <v>8.92</v>
      </c>
      <c r="I707">
        <v>9.81</v>
      </c>
      <c r="J707">
        <v>9.95</v>
      </c>
      <c r="K707" s="18">
        <v>8.01</v>
      </c>
      <c r="L707">
        <v>7</v>
      </c>
      <c r="N707">
        <v>7.62</v>
      </c>
      <c r="O707">
        <v>5.769230769230852</v>
      </c>
    </row>
    <row r="708" spans="1:15" ht="12.75">
      <c r="A708" t="s">
        <v>706</v>
      </c>
      <c r="B708">
        <v>8.55</v>
      </c>
      <c r="C708">
        <v>8.813</v>
      </c>
      <c r="D708">
        <v>8.47</v>
      </c>
      <c r="E708">
        <v>7.69</v>
      </c>
      <c r="F708">
        <v>10.5</v>
      </c>
      <c r="G708">
        <v>7.77</v>
      </c>
      <c r="H708">
        <v>8.89</v>
      </c>
      <c r="I708">
        <v>9.81</v>
      </c>
      <c r="J708">
        <v>9.77</v>
      </c>
      <c r="K708" s="18">
        <v>7.87</v>
      </c>
      <c r="L708">
        <v>7</v>
      </c>
      <c r="N708">
        <v>7.49</v>
      </c>
      <c r="O708">
        <v>4.784688995215311</v>
      </c>
    </row>
    <row r="709" spans="1:15" ht="12.75">
      <c r="A709" t="s">
        <v>707</v>
      </c>
      <c r="B709">
        <v>8.45</v>
      </c>
      <c r="C709">
        <v>8.5</v>
      </c>
      <c r="D709">
        <v>8.61</v>
      </c>
      <c r="E709">
        <v>7.63</v>
      </c>
      <c r="F709">
        <v>10.5</v>
      </c>
      <c r="G709">
        <v>7.72</v>
      </c>
      <c r="H709">
        <v>8.86</v>
      </c>
      <c r="I709">
        <v>9.82</v>
      </c>
      <c r="J709">
        <v>9.74</v>
      </c>
      <c r="K709" s="18">
        <v>7.84</v>
      </c>
      <c r="L709">
        <v>7</v>
      </c>
      <c r="N709">
        <v>7.42</v>
      </c>
      <c r="O709">
        <v>3.8125496425733894</v>
      </c>
    </row>
    <row r="710" spans="1:15" ht="12.75">
      <c r="A710" t="s">
        <v>708</v>
      </c>
      <c r="B710">
        <v>8.23</v>
      </c>
      <c r="C710">
        <v>8.313</v>
      </c>
      <c r="D710">
        <v>8.2</v>
      </c>
      <c r="E710">
        <v>7.64</v>
      </c>
      <c r="F710">
        <v>10.11</v>
      </c>
      <c r="G710">
        <v>7.92</v>
      </c>
      <c r="H710">
        <v>8.99</v>
      </c>
      <c r="I710">
        <v>9.94</v>
      </c>
      <c r="J710">
        <v>9.9</v>
      </c>
      <c r="K710" s="18">
        <v>8.21</v>
      </c>
      <c r="L710">
        <v>7</v>
      </c>
      <c r="N710">
        <v>7.55</v>
      </c>
      <c r="O710">
        <v>11.401425178147296</v>
      </c>
    </row>
    <row r="711" spans="1:15" ht="12.75">
      <c r="A711" t="s">
        <v>709</v>
      </c>
      <c r="B711">
        <v>8.24</v>
      </c>
      <c r="C711">
        <v>8.375</v>
      </c>
      <c r="D711">
        <v>8.22</v>
      </c>
      <c r="E711">
        <v>7.74</v>
      </c>
      <c r="F711">
        <v>10</v>
      </c>
      <c r="G711">
        <v>8.11</v>
      </c>
      <c r="H711">
        <v>9.22</v>
      </c>
      <c r="I711">
        <v>10.14</v>
      </c>
      <c r="J711">
        <v>10.2</v>
      </c>
      <c r="K711" s="18">
        <v>8.47</v>
      </c>
      <c r="L711">
        <v>7</v>
      </c>
      <c r="N711">
        <v>7.7</v>
      </c>
      <c r="O711">
        <v>4.705882352941177</v>
      </c>
    </row>
    <row r="712" spans="1:15" ht="12.75">
      <c r="A712" t="s">
        <v>710</v>
      </c>
      <c r="B712">
        <v>8.28</v>
      </c>
      <c r="C712">
        <v>8.375</v>
      </c>
      <c r="D712">
        <v>8.32</v>
      </c>
      <c r="E712">
        <v>7.9</v>
      </c>
      <c r="F712">
        <v>10</v>
      </c>
      <c r="G712">
        <v>8.35</v>
      </c>
      <c r="H712">
        <v>9.37</v>
      </c>
      <c r="I712">
        <v>10.21</v>
      </c>
      <c r="J712">
        <v>10.27</v>
      </c>
      <c r="K712" s="18">
        <v>8.59</v>
      </c>
      <c r="L712">
        <v>7</v>
      </c>
      <c r="N712">
        <v>7.85</v>
      </c>
      <c r="O712">
        <v>5.624999999999947</v>
      </c>
    </row>
    <row r="713" spans="1:15" ht="12.75">
      <c r="A713" t="s">
        <v>711</v>
      </c>
      <c r="B713">
        <v>8.26</v>
      </c>
      <c r="C713">
        <v>8.563</v>
      </c>
      <c r="D713">
        <v>8.32</v>
      </c>
      <c r="E713">
        <v>7.77</v>
      </c>
      <c r="F713">
        <v>10</v>
      </c>
      <c r="G713">
        <v>8.4</v>
      </c>
      <c r="H713">
        <v>9.46</v>
      </c>
      <c r="I713">
        <v>10.3</v>
      </c>
      <c r="J713">
        <v>10.37</v>
      </c>
      <c r="K713" s="18">
        <v>8.79</v>
      </c>
      <c r="L713">
        <v>7</v>
      </c>
      <c r="N713">
        <v>7.84</v>
      </c>
      <c r="O713">
        <v>2.799377916018769</v>
      </c>
    </row>
    <row r="714" spans="1:15" ht="12.75">
      <c r="A714" t="s">
        <v>712</v>
      </c>
      <c r="B714">
        <v>8.18</v>
      </c>
      <c r="C714">
        <v>8.313</v>
      </c>
      <c r="D714">
        <v>8.24</v>
      </c>
      <c r="E714">
        <v>7.74</v>
      </c>
      <c r="F714">
        <v>10</v>
      </c>
      <c r="G714">
        <v>8.32</v>
      </c>
      <c r="H714">
        <v>9.47</v>
      </c>
      <c r="I714">
        <v>10.41</v>
      </c>
      <c r="J714">
        <v>10.48</v>
      </c>
      <c r="K714" s="18">
        <v>8.76</v>
      </c>
      <c r="L714">
        <v>7</v>
      </c>
      <c r="N714">
        <v>7.76</v>
      </c>
      <c r="O714">
        <v>1.861908456167466</v>
      </c>
    </row>
    <row r="715" spans="1:15" ht="12.75">
      <c r="A715" t="s">
        <v>713</v>
      </c>
      <c r="B715">
        <v>8.29</v>
      </c>
      <c r="C715">
        <v>8.328</v>
      </c>
      <c r="D715">
        <v>8.21</v>
      </c>
      <c r="E715">
        <v>7.73</v>
      </c>
      <c r="F715">
        <v>10</v>
      </c>
      <c r="G715">
        <v>8.1</v>
      </c>
      <c r="H715">
        <v>9.26</v>
      </c>
      <c r="I715">
        <v>10.22</v>
      </c>
      <c r="J715">
        <v>10.16</v>
      </c>
      <c r="K715" s="18">
        <v>8.48</v>
      </c>
      <c r="L715">
        <v>7</v>
      </c>
      <c r="N715">
        <v>7.63</v>
      </c>
      <c r="O715">
        <v>7.436096049574078</v>
      </c>
    </row>
    <row r="716" spans="1:15" ht="12.75">
      <c r="A716" t="s">
        <v>714</v>
      </c>
      <c r="B716">
        <v>8.15</v>
      </c>
      <c r="C716">
        <v>8.063</v>
      </c>
      <c r="D716">
        <v>8.09</v>
      </c>
      <c r="E716">
        <v>7.62</v>
      </c>
      <c r="F716">
        <v>10</v>
      </c>
      <c r="G716">
        <v>7.94</v>
      </c>
      <c r="H716">
        <v>9.24</v>
      </c>
      <c r="I716">
        <v>10.2</v>
      </c>
      <c r="J716">
        <v>10.04</v>
      </c>
      <c r="K716" s="18">
        <v>8.47</v>
      </c>
      <c r="L716">
        <v>7</v>
      </c>
      <c r="M716">
        <v>8</v>
      </c>
      <c r="N716">
        <v>7.52</v>
      </c>
      <c r="O716">
        <v>5.542725173210108</v>
      </c>
    </row>
    <row r="717" spans="1:15" ht="12.75">
      <c r="A717" t="s">
        <v>715</v>
      </c>
      <c r="B717">
        <v>8.13</v>
      </c>
      <c r="C717">
        <v>8.125</v>
      </c>
      <c r="D717">
        <v>7.99</v>
      </c>
      <c r="E717">
        <v>7.45</v>
      </c>
      <c r="F717">
        <v>10</v>
      </c>
      <c r="G717">
        <v>7.78</v>
      </c>
      <c r="H717">
        <v>9.41</v>
      </c>
      <c r="I717">
        <v>10.41</v>
      </c>
      <c r="J717">
        <v>10.1</v>
      </c>
      <c r="K717" s="18">
        <v>8.75</v>
      </c>
      <c r="L717">
        <v>7</v>
      </c>
      <c r="M717">
        <v>8</v>
      </c>
      <c r="N717">
        <v>7.38</v>
      </c>
      <c r="O717">
        <v>10.114942528735579</v>
      </c>
    </row>
    <row r="718" spans="1:15" ht="12.75">
      <c r="A718" t="s">
        <v>716</v>
      </c>
      <c r="B718">
        <v>8.2</v>
      </c>
      <c r="C718">
        <v>8.297</v>
      </c>
      <c r="D718">
        <v>8.09</v>
      </c>
      <c r="E718">
        <v>7.36</v>
      </c>
      <c r="F718">
        <v>10</v>
      </c>
      <c r="G718">
        <v>7.76</v>
      </c>
      <c r="H718">
        <v>9.56</v>
      </c>
      <c r="I718">
        <v>10.64</v>
      </c>
      <c r="J718">
        <v>10.18</v>
      </c>
      <c r="K718" s="18">
        <v>8.89</v>
      </c>
      <c r="L718">
        <v>7</v>
      </c>
      <c r="M718">
        <v>8</v>
      </c>
      <c r="N718">
        <v>7.32</v>
      </c>
      <c r="O718">
        <v>8.206686930091237</v>
      </c>
    </row>
    <row r="719" spans="1:15" ht="12.75">
      <c r="A719" t="s">
        <v>717</v>
      </c>
      <c r="B719">
        <v>8.11</v>
      </c>
      <c r="C719">
        <v>7.938</v>
      </c>
      <c r="D719">
        <v>8.04</v>
      </c>
      <c r="E719">
        <v>7.17</v>
      </c>
      <c r="F719">
        <v>10</v>
      </c>
      <c r="G719">
        <v>7.55</v>
      </c>
      <c r="H719">
        <v>9.53</v>
      </c>
      <c r="I719">
        <v>10.74</v>
      </c>
      <c r="J719">
        <v>10.18</v>
      </c>
      <c r="K719" s="18">
        <v>8.72</v>
      </c>
      <c r="L719">
        <v>7</v>
      </c>
      <c r="M719">
        <v>7.75</v>
      </c>
      <c r="N719">
        <v>7.16</v>
      </c>
      <c r="O719">
        <v>8.150943396226468</v>
      </c>
    </row>
    <row r="720" spans="1:15" ht="12.75">
      <c r="A720" t="s">
        <v>718</v>
      </c>
      <c r="B720">
        <v>7.81</v>
      </c>
      <c r="C720">
        <v>9.125</v>
      </c>
      <c r="D720">
        <v>7.84</v>
      </c>
      <c r="E720">
        <v>7.06</v>
      </c>
      <c r="F720">
        <v>10</v>
      </c>
      <c r="G720">
        <v>7.31</v>
      </c>
      <c r="H720">
        <v>9.3</v>
      </c>
      <c r="I720">
        <v>10.62</v>
      </c>
      <c r="J720">
        <v>10.01</v>
      </c>
      <c r="K720" s="18">
        <v>8.39</v>
      </c>
      <c r="L720">
        <v>7</v>
      </c>
      <c r="M720">
        <v>7.5</v>
      </c>
      <c r="N720">
        <v>7.03</v>
      </c>
      <c r="O720">
        <v>2.698650674662515</v>
      </c>
    </row>
    <row r="721" spans="1:15" ht="12.75">
      <c r="A721" t="s">
        <v>719</v>
      </c>
      <c r="B721">
        <v>7.31</v>
      </c>
      <c r="C721">
        <v>7.641</v>
      </c>
      <c r="D721">
        <v>8.28</v>
      </c>
      <c r="E721">
        <v>6.74</v>
      </c>
      <c r="F721">
        <v>10</v>
      </c>
      <c r="G721">
        <v>7.05</v>
      </c>
      <c r="H721">
        <v>9.05</v>
      </c>
      <c r="I721">
        <v>10.43</v>
      </c>
      <c r="J721">
        <v>9.67</v>
      </c>
      <c r="K721" s="18">
        <v>8.08</v>
      </c>
      <c r="L721">
        <v>6.79</v>
      </c>
      <c r="M721">
        <v>7.25</v>
      </c>
      <c r="N721">
        <v>6.7</v>
      </c>
      <c r="O721">
        <v>4.487658937920719</v>
      </c>
    </row>
    <row r="722" spans="1:15" ht="12.75">
      <c r="A722" t="s">
        <v>720</v>
      </c>
      <c r="B722">
        <v>6.91</v>
      </c>
      <c r="C722">
        <v>6.969</v>
      </c>
      <c r="D722">
        <v>7.12</v>
      </c>
      <c r="E722">
        <v>6.22</v>
      </c>
      <c r="F722">
        <v>9.52</v>
      </c>
      <c r="G722">
        <v>6.64</v>
      </c>
      <c r="H722">
        <v>9.04</v>
      </c>
      <c r="I722">
        <v>10.45</v>
      </c>
      <c r="J722">
        <v>9.64</v>
      </c>
      <c r="K722" s="18">
        <v>8.09</v>
      </c>
      <c r="L722">
        <v>6.5</v>
      </c>
      <c r="M722">
        <v>6.75</v>
      </c>
      <c r="N722">
        <v>6.28</v>
      </c>
      <c r="O722">
        <v>4.470938897168406</v>
      </c>
    </row>
    <row r="723" spans="1:15" ht="12.75">
      <c r="A723" t="s">
        <v>721</v>
      </c>
      <c r="B723">
        <v>6.25</v>
      </c>
      <c r="C723">
        <v>7.063</v>
      </c>
      <c r="D723">
        <v>6.53</v>
      </c>
      <c r="E723">
        <v>5.94</v>
      </c>
      <c r="F723">
        <v>9.05</v>
      </c>
      <c r="G723">
        <v>6.27</v>
      </c>
      <c r="H723">
        <v>8.83</v>
      </c>
      <c r="I723">
        <v>10.07</v>
      </c>
      <c r="J723">
        <v>9.37</v>
      </c>
      <c r="K723" s="18">
        <v>7.85</v>
      </c>
      <c r="L723">
        <v>6</v>
      </c>
      <c r="M723">
        <v>6.25</v>
      </c>
      <c r="N723">
        <v>5.93</v>
      </c>
      <c r="O723">
        <v>0.8908685968821627</v>
      </c>
    </row>
    <row r="724" spans="1:15" ht="12.75">
      <c r="A724" t="s">
        <v>722</v>
      </c>
      <c r="B724">
        <v>6.12</v>
      </c>
      <c r="C724">
        <v>6.328</v>
      </c>
      <c r="D724">
        <v>6.48</v>
      </c>
      <c r="E724">
        <v>5.91</v>
      </c>
      <c r="F724">
        <v>9</v>
      </c>
      <c r="G724">
        <v>6.4</v>
      </c>
      <c r="H724">
        <v>8.93</v>
      </c>
      <c r="I724">
        <v>10.09</v>
      </c>
      <c r="J724">
        <v>9.5</v>
      </c>
      <c r="K724" s="18">
        <v>8.11</v>
      </c>
      <c r="L724">
        <v>6</v>
      </c>
      <c r="M724">
        <v>6</v>
      </c>
      <c r="N724">
        <v>5.92</v>
      </c>
      <c r="O724">
        <v>0</v>
      </c>
    </row>
    <row r="725" spans="1:15" ht="12.75">
      <c r="A725" t="s">
        <v>723</v>
      </c>
      <c r="B725">
        <v>5.91</v>
      </c>
      <c r="C725">
        <v>6.078</v>
      </c>
      <c r="D725">
        <v>6.08</v>
      </c>
      <c r="E725">
        <v>5.65</v>
      </c>
      <c r="F725">
        <v>9</v>
      </c>
      <c r="G725">
        <v>6.24</v>
      </c>
      <c r="H725">
        <v>8.86</v>
      </c>
      <c r="I725">
        <v>9.94</v>
      </c>
      <c r="J725">
        <v>9.49</v>
      </c>
      <c r="K725" s="18">
        <v>8.04</v>
      </c>
      <c r="L725">
        <v>5.98</v>
      </c>
      <c r="M725">
        <v>5.75</v>
      </c>
      <c r="N725">
        <v>5.71</v>
      </c>
      <c r="O725">
        <v>2.6706231454004414</v>
      </c>
    </row>
    <row r="726" spans="1:15" ht="12.75">
      <c r="A726" t="s">
        <v>724</v>
      </c>
      <c r="B726">
        <v>5.78</v>
      </c>
      <c r="C726">
        <v>5.953</v>
      </c>
      <c r="D726">
        <v>5.91</v>
      </c>
      <c r="E726">
        <v>5.46</v>
      </c>
      <c r="F726">
        <v>8.5</v>
      </c>
      <c r="G726">
        <v>6.13</v>
      </c>
      <c r="H726">
        <v>8.86</v>
      </c>
      <c r="I726">
        <v>9.86</v>
      </c>
      <c r="J726">
        <v>9.47</v>
      </c>
      <c r="K726" s="18">
        <v>8.07</v>
      </c>
      <c r="L726">
        <v>5.5</v>
      </c>
      <c r="M726">
        <v>5.75</v>
      </c>
      <c r="N726">
        <v>5.61</v>
      </c>
      <c r="O726">
        <v>4.441154700222058</v>
      </c>
    </row>
    <row r="727" spans="1:15" ht="12.75">
      <c r="A727" t="s">
        <v>725</v>
      </c>
      <c r="B727">
        <v>5.9</v>
      </c>
      <c r="C727">
        <v>6.078</v>
      </c>
      <c r="D727">
        <v>6.06</v>
      </c>
      <c r="E727">
        <v>5.57</v>
      </c>
      <c r="F727">
        <v>8.5</v>
      </c>
      <c r="G727">
        <v>6.36</v>
      </c>
      <c r="H727">
        <v>9.01</v>
      </c>
      <c r="I727">
        <v>9.96</v>
      </c>
      <c r="J727">
        <v>9.62</v>
      </c>
      <c r="K727" s="18">
        <v>8.28</v>
      </c>
      <c r="L727">
        <v>5.5</v>
      </c>
      <c r="M727">
        <v>5.75</v>
      </c>
      <c r="N727">
        <v>5.75</v>
      </c>
      <c r="O727">
        <v>3.5398230088496083</v>
      </c>
    </row>
    <row r="728" spans="1:15" ht="12.75">
      <c r="A728" t="s">
        <v>726</v>
      </c>
      <c r="B728">
        <v>5.82</v>
      </c>
      <c r="C728">
        <v>5.953</v>
      </c>
      <c r="D728">
        <v>5.98</v>
      </c>
      <c r="E728">
        <v>5.58</v>
      </c>
      <c r="F728">
        <v>8.5</v>
      </c>
      <c r="G728">
        <v>6.31</v>
      </c>
      <c r="H728">
        <v>9</v>
      </c>
      <c r="I728">
        <v>9.89</v>
      </c>
      <c r="J728">
        <v>9.58</v>
      </c>
      <c r="K728" s="18">
        <v>8.27</v>
      </c>
      <c r="L728">
        <v>5.5</v>
      </c>
      <c r="M728">
        <v>5.75</v>
      </c>
      <c r="N728">
        <v>5.7</v>
      </c>
      <c r="O728">
        <v>1.764705882352841</v>
      </c>
    </row>
    <row r="729" spans="1:15" ht="12.75">
      <c r="A729" t="s">
        <v>727</v>
      </c>
      <c r="B729">
        <v>5.66</v>
      </c>
      <c r="C729">
        <v>5.75</v>
      </c>
      <c r="D729">
        <v>5.72</v>
      </c>
      <c r="E729">
        <v>5.33</v>
      </c>
      <c r="F729">
        <v>8.5</v>
      </c>
      <c r="G729">
        <v>5.78</v>
      </c>
      <c r="H729">
        <v>8.75</v>
      </c>
      <c r="I729">
        <v>9.65</v>
      </c>
      <c r="J729">
        <v>9.24</v>
      </c>
      <c r="K729" s="18">
        <v>7.9</v>
      </c>
      <c r="L729">
        <v>5.5</v>
      </c>
      <c r="M729">
        <v>5.5</v>
      </c>
      <c r="N729">
        <v>5.39</v>
      </c>
      <c r="O729">
        <v>3.5242290748899183</v>
      </c>
    </row>
    <row r="730" spans="1:15" ht="12.75">
      <c r="A730" t="s">
        <v>728</v>
      </c>
      <c r="B730">
        <v>5.45</v>
      </c>
      <c r="C730">
        <v>5.5</v>
      </c>
      <c r="D730">
        <v>5.57</v>
      </c>
      <c r="E730">
        <v>5.22</v>
      </c>
      <c r="F730">
        <v>8.2</v>
      </c>
      <c r="G730">
        <v>5.57</v>
      </c>
      <c r="H730">
        <v>8.61</v>
      </c>
      <c r="I730">
        <v>9.51</v>
      </c>
      <c r="J730">
        <v>9.01</v>
      </c>
      <c r="K730" s="18">
        <v>7.65</v>
      </c>
      <c r="L730">
        <v>5.2</v>
      </c>
      <c r="M730">
        <v>5.25</v>
      </c>
      <c r="N730">
        <v>5.25</v>
      </c>
      <c r="O730">
        <v>3.513909224011763</v>
      </c>
    </row>
    <row r="731" spans="1:15" ht="12.75">
      <c r="A731" t="s">
        <v>729</v>
      </c>
      <c r="B731">
        <v>5.21</v>
      </c>
      <c r="C731">
        <v>5.25</v>
      </c>
      <c r="D731">
        <v>5.29</v>
      </c>
      <c r="E731">
        <v>4.99</v>
      </c>
      <c r="F731">
        <v>8</v>
      </c>
      <c r="G731">
        <v>5.33</v>
      </c>
      <c r="H731">
        <v>8.55</v>
      </c>
      <c r="I731">
        <v>9.49</v>
      </c>
      <c r="J731">
        <v>8.86</v>
      </c>
      <c r="K731" s="18">
        <v>7.53</v>
      </c>
      <c r="L731">
        <v>5</v>
      </c>
      <c r="M731">
        <v>5</v>
      </c>
      <c r="N731">
        <v>5.04</v>
      </c>
      <c r="O731">
        <v>1.7518248175181488</v>
      </c>
    </row>
    <row r="732" spans="1:15" ht="12.75">
      <c r="A732" t="s">
        <v>730</v>
      </c>
      <c r="B732">
        <v>4.81</v>
      </c>
      <c r="C732">
        <v>4.813</v>
      </c>
      <c r="D732">
        <v>4.95</v>
      </c>
      <c r="E732">
        <v>4.56</v>
      </c>
      <c r="F732">
        <v>7.58</v>
      </c>
      <c r="G732">
        <v>4.89</v>
      </c>
      <c r="H732">
        <v>8.48</v>
      </c>
      <c r="I732">
        <v>9.45</v>
      </c>
      <c r="J732">
        <v>8.71</v>
      </c>
      <c r="K732" s="18">
        <v>7.42</v>
      </c>
      <c r="L732">
        <v>4.58</v>
      </c>
      <c r="M732">
        <v>4.75</v>
      </c>
      <c r="N732">
        <v>4.61</v>
      </c>
      <c r="O732">
        <v>5.2478134110789165</v>
      </c>
    </row>
    <row r="733" spans="1:15" ht="12.75">
      <c r="A733" t="s">
        <v>731</v>
      </c>
      <c r="B733">
        <v>4.43</v>
      </c>
      <c r="C733">
        <v>4.238</v>
      </c>
      <c r="D733">
        <v>4.98</v>
      </c>
      <c r="E733">
        <v>4.07</v>
      </c>
      <c r="F733">
        <v>7.21</v>
      </c>
      <c r="G733">
        <v>4.38</v>
      </c>
      <c r="H733">
        <v>8.31</v>
      </c>
      <c r="I733">
        <v>9.26</v>
      </c>
      <c r="J733">
        <v>8.5</v>
      </c>
      <c r="K733" s="18">
        <v>7.09</v>
      </c>
      <c r="L733">
        <v>4.11</v>
      </c>
      <c r="M733">
        <v>4</v>
      </c>
      <c r="N733">
        <v>4.1</v>
      </c>
      <c r="O733">
        <v>3.4833091436863044</v>
      </c>
    </row>
    <row r="734" spans="1:15" ht="12.75">
      <c r="A734" t="s">
        <v>732</v>
      </c>
      <c r="B734">
        <v>4.03</v>
      </c>
      <c r="C734">
        <v>4.141</v>
      </c>
      <c r="D734">
        <v>4.11</v>
      </c>
      <c r="E734">
        <v>3.8</v>
      </c>
      <c r="F734">
        <v>6.5</v>
      </c>
      <c r="G734">
        <v>4.15</v>
      </c>
      <c r="H734">
        <v>8.2</v>
      </c>
      <c r="I734">
        <v>9.13</v>
      </c>
      <c r="J734">
        <v>8.43</v>
      </c>
      <c r="K734" s="18">
        <v>7.03</v>
      </c>
      <c r="L734">
        <v>3.5</v>
      </c>
      <c r="M734">
        <v>4</v>
      </c>
      <c r="N734">
        <v>3.87</v>
      </c>
      <c r="O734">
        <v>0.8683068017368113</v>
      </c>
    </row>
    <row r="735" spans="1:15" ht="12.75">
      <c r="A735" t="s">
        <v>733</v>
      </c>
      <c r="B735">
        <v>4.06</v>
      </c>
      <c r="C735">
        <v>4.25</v>
      </c>
      <c r="D735">
        <v>4.11</v>
      </c>
      <c r="E735">
        <v>3.84</v>
      </c>
      <c r="F735">
        <v>6.5</v>
      </c>
      <c r="G735">
        <v>4.29</v>
      </c>
      <c r="H735">
        <v>8.29</v>
      </c>
      <c r="I735">
        <v>9.23</v>
      </c>
      <c r="J735">
        <v>8.76</v>
      </c>
      <c r="K735" s="18">
        <v>7.34</v>
      </c>
      <c r="L735">
        <v>3.5</v>
      </c>
      <c r="M735">
        <v>4</v>
      </c>
      <c r="N735">
        <v>3.93</v>
      </c>
      <c r="O735">
        <v>2.6030368763556</v>
      </c>
    </row>
    <row r="736" spans="1:15" ht="12.75">
      <c r="A736" t="s">
        <v>734</v>
      </c>
      <c r="B736">
        <v>3.98</v>
      </c>
      <c r="C736">
        <v>4.25</v>
      </c>
      <c r="D736">
        <v>4.28</v>
      </c>
      <c r="E736">
        <v>4.04</v>
      </c>
      <c r="F736">
        <v>6.5</v>
      </c>
      <c r="G736">
        <v>4.63</v>
      </c>
      <c r="H736">
        <v>8.35</v>
      </c>
      <c r="I736">
        <v>9.25</v>
      </c>
      <c r="J736">
        <v>8.94</v>
      </c>
      <c r="K736" s="18">
        <v>7.54</v>
      </c>
      <c r="L736">
        <v>3.5</v>
      </c>
      <c r="M736">
        <v>4</v>
      </c>
      <c r="N736">
        <v>4.18</v>
      </c>
      <c r="O736">
        <v>4.329004329004329</v>
      </c>
    </row>
    <row r="737" spans="1:15" ht="12.75">
      <c r="A737" t="s">
        <v>735</v>
      </c>
      <c r="B737">
        <v>3.73</v>
      </c>
      <c r="C737">
        <v>3.969</v>
      </c>
      <c r="D737">
        <v>4.02</v>
      </c>
      <c r="E737">
        <v>3.75</v>
      </c>
      <c r="F737">
        <v>6.5</v>
      </c>
      <c r="G737">
        <v>4.3</v>
      </c>
      <c r="H737">
        <v>8.33</v>
      </c>
      <c r="I737">
        <v>9.21</v>
      </c>
      <c r="J737">
        <v>8.85</v>
      </c>
      <c r="K737" s="18">
        <v>7.48</v>
      </c>
      <c r="L737">
        <v>3.5</v>
      </c>
      <c r="M737">
        <v>3.75</v>
      </c>
      <c r="N737">
        <v>3.87</v>
      </c>
      <c r="O737">
        <v>2.588066139468107</v>
      </c>
    </row>
    <row r="738" spans="1:15" ht="12.75">
      <c r="A738" t="s">
        <v>736</v>
      </c>
      <c r="B738">
        <v>3.82</v>
      </c>
      <c r="C738">
        <v>4.016</v>
      </c>
      <c r="D738">
        <v>3.87</v>
      </c>
      <c r="E738">
        <v>3.63</v>
      </c>
      <c r="F738">
        <v>6.5</v>
      </c>
      <c r="G738">
        <v>4.19</v>
      </c>
      <c r="H738">
        <v>8.28</v>
      </c>
      <c r="I738">
        <v>9.13</v>
      </c>
      <c r="J738">
        <v>8.67</v>
      </c>
      <c r="K738" s="18">
        <v>7.39</v>
      </c>
      <c r="L738">
        <v>3.5</v>
      </c>
      <c r="M738">
        <v>3.75</v>
      </c>
      <c r="N738">
        <v>3.75</v>
      </c>
      <c r="O738">
        <v>2.582496413199279</v>
      </c>
    </row>
    <row r="739" spans="1:15" ht="12.75">
      <c r="A739" t="s">
        <v>737</v>
      </c>
      <c r="B739">
        <v>3.76</v>
      </c>
      <c r="C739">
        <v>3.922</v>
      </c>
      <c r="D739">
        <v>3.91</v>
      </c>
      <c r="E739">
        <v>3.66</v>
      </c>
      <c r="F739">
        <v>6.5</v>
      </c>
      <c r="G739">
        <v>4.17</v>
      </c>
      <c r="H739">
        <v>8.22</v>
      </c>
      <c r="I739">
        <v>9.05</v>
      </c>
      <c r="J739">
        <v>8.51</v>
      </c>
      <c r="K739" s="18">
        <v>7.26</v>
      </c>
      <c r="L739">
        <v>3.5</v>
      </c>
      <c r="M739">
        <v>3.75</v>
      </c>
      <c r="N739">
        <v>3.77</v>
      </c>
      <c r="O739">
        <v>3.4359341445956115</v>
      </c>
    </row>
    <row r="740" spans="1:15" ht="12.75">
      <c r="A740" t="s">
        <v>738</v>
      </c>
      <c r="B740">
        <v>3.25</v>
      </c>
      <c r="C740">
        <v>3.391</v>
      </c>
      <c r="D740">
        <v>3.43</v>
      </c>
      <c r="E740">
        <v>3.21</v>
      </c>
      <c r="F740">
        <v>6.02</v>
      </c>
      <c r="G740">
        <v>3.6</v>
      </c>
      <c r="H740">
        <v>8.07</v>
      </c>
      <c r="I740">
        <v>8.84</v>
      </c>
      <c r="J740">
        <v>8.13</v>
      </c>
      <c r="K740" s="18">
        <v>6.84</v>
      </c>
      <c r="L740">
        <v>3.02</v>
      </c>
      <c r="M740">
        <v>3.25</v>
      </c>
      <c r="N740">
        <v>3.28</v>
      </c>
      <c r="O740">
        <v>3.4261241970021903</v>
      </c>
    </row>
    <row r="741" spans="1:15" ht="12.75">
      <c r="A741" t="s">
        <v>739</v>
      </c>
      <c r="B741">
        <v>3.3</v>
      </c>
      <c r="C741">
        <v>3.5</v>
      </c>
      <c r="D741">
        <v>3.38</v>
      </c>
      <c r="E741">
        <v>3.13</v>
      </c>
      <c r="F741">
        <v>6</v>
      </c>
      <c r="G741">
        <v>3.47</v>
      </c>
      <c r="H741">
        <v>7.95</v>
      </c>
      <c r="I741">
        <v>8.65</v>
      </c>
      <c r="J741">
        <v>7.98</v>
      </c>
      <c r="K741" s="18">
        <v>6.59</v>
      </c>
      <c r="L741">
        <v>3</v>
      </c>
      <c r="M741">
        <v>3.25</v>
      </c>
      <c r="N741">
        <v>3.21</v>
      </c>
      <c r="O741">
        <v>2.5622775800712714</v>
      </c>
    </row>
    <row r="742" spans="1:15" ht="12.75">
      <c r="A742" t="s">
        <v>740</v>
      </c>
      <c r="B742">
        <v>3.22</v>
      </c>
      <c r="C742">
        <v>3.188</v>
      </c>
      <c r="D742">
        <v>3.25</v>
      </c>
      <c r="E742">
        <v>2.91</v>
      </c>
      <c r="F742">
        <v>6</v>
      </c>
      <c r="G742">
        <v>3.18</v>
      </c>
      <c r="H742">
        <v>7.92</v>
      </c>
      <c r="I742">
        <v>8.62</v>
      </c>
      <c r="J742">
        <v>7.92</v>
      </c>
      <c r="K742" s="18">
        <v>6.42</v>
      </c>
      <c r="L742">
        <v>3</v>
      </c>
      <c r="M742">
        <v>3</v>
      </c>
      <c r="N742">
        <v>2.96</v>
      </c>
      <c r="O742">
        <v>2.5568181818180364</v>
      </c>
    </row>
    <row r="743" spans="1:15" ht="12.75">
      <c r="A743" t="s">
        <v>741</v>
      </c>
      <c r="B743">
        <v>3.1</v>
      </c>
      <c r="C743">
        <v>3.281</v>
      </c>
      <c r="D743">
        <v>3.22</v>
      </c>
      <c r="E743">
        <v>2.86</v>
      </c>
      <c r="F743">
        <v>6</v>
      </c>
      <c r="G743">
        <v>3.3</v>
      </c>
      <c r="H743">
        <v>7.99</v>
      </c>
      <c r="I743">
        <v>8.84</v>
      </c>
      <c r="J743">
        <v>8.09</v>
      </c>
      <c r="K743" s="18">
        <v>6.59</v>
      </c>
      <c r="L743">
        <v>3</v>
      </c>
      <c r="M743">
        <v>3</v>
      </c>
      <c r="N743">
        <v>3.04</v>
      </c>
      <c r="O743">
        <v>5.102763997165082</v>
      </c>
    </row>
    <row r="744" spans="1:15" ht="12.75">
      <c r="A744" t="s">
        <v>742</v>
      </c>
      <c r="B744">
        <v>3.09</v>
      </c>
      <c r="C744">
        <v>3.172</v>
      </c>
      <c r="D744">
        <v>3.25</v>
      </c>
      <c r="E744">
        <v>3.13</v>
      </c>
      <c r="F744">
        <v>6</v>
      </c>
      <c r="G744">
        <v>3.68</v>
      </c>
      <c r="H744">
        <v>8.1</v>
      </c>
      <c r="I744">
        <v>8.96</v>
      </c>
      <c r="J744">
        <v>8.31</v>
      </c>
      <c r="K744" s="18">
        <v>6.87</v>
      </c>
      <c r="L744">
        <v>3</v>
      </c>
      <c r="M744">
        <v>3</v>
      </c>
      <c r="N744">
        <v>3.34</v>
      </c>
      <c r="O744">
        <v>3.3874382498236195</v>
      </c>
    </row>
    <row r="745" spans="1:15" ht="12.75">
      <c r="A745" t="s">
        <v>743</v>
      </c>
      <c r="B745">
        <v>2.92</v>
      </c>
      <c r="C745">
        <v>3.344</v>
      </c>
      <c r="D745">
        <v>3.71</v>
      </c>
      <c r="E745">
        <v>3.22</v>
      </c>
      <c r="F745">
        <v>6</v>
      </c>
      <c r="G745">
        <v>3.71</v>
      </c>
      <c r="H745">
        <v>7.98</v>
      </c>
      <c r="I745">
        <v>8.81</v>
      </c>
      <c r="J745">
        <v>8.22</v>
      </c>
      <c r="K745" s="18">
        <v>6.77</v>
      </c>
      <c r="L745">
        <v>3</v>
      </c>
      <c r="M745">
        <v>3</v>
      </c>
      <c r="N745">
        <v>3.36</v>
      </c>
      <c r="O745">
        <v>1.688951442646168</v>
      </c>
    </row>
    <row r="746" spans="1:15" ht="12.75">
      <c r="A746" t="s">
        <v>744</v>
      </c>
      <c r="B746">
        <v>3.02</v>
      </c>
      <c r="C746">
        <v>3.203</v>
      </c>
      <c r="D746">
        <v>3.21</v>
      </c>
      <c r="E746">
        <v>3</v>
      </c>
      <c r="F746">
        <v>6</v>
      </c>
      <c r="G746">
        <v>3.5</v>
      </c>
      <c r="H746">
        <v>7.91</v>
      </c>
      <c r="I746">
        <v>8.67</v>
      </c>
      <c r="J746">
        <v>8.02</v>
      </c>
      <c r="K746" s="18">
        <v>6.6</v>
      </c>
      <c r="L746">
        <v>3</v>
      </c>
      <c r="M746">
        <v>3</v>
      </c>
      <c r="N746">
        <v>3.14</v>
      </c>
      <c r="O746">
        <v>4.2164441321152495</v>
      </c>
    </row>
    <row r="747" spans="1:15" ht="12.75">
      <c r="A747" t="s">
        <v>745</v>
      </c>
      <c r="B747">
        <v>3.03</v>
      </c>
      <c r="C747">
        <v>3.203</v>
      </c>
      <c r="D747">
        <v>3.14</v>
      </c>
      <c r="E747">
        <v>2.93</v>
      </c>
      <c r="F747">
        <v>6</v>
      </c>
      <c r="G747">
        <v>3.39</v>
      </c>
      <c r="H747">
        <v>7.71</v>
      </c>
      <c r="I747">
        <v>8.39</v>
      </c>
      <c r="J747">
        <v>7.68</v>
      </c>
      <c r="K747" s="18">
        <v>6.26</v>
      </c>
      <c r="L747">
        <v>3</v>
      </c>
      <c r="M747">
        <v>3</v>
      </c>
      <c r="N747">
        <v>3.07</v>
      </c>
      <c r="O747">
        <v>2.521008403361201</v>
      </c>
    </row>
    <row r="748" spans="1:15" ht="12.75">
      <c r="A748" t="s">
        <v>746</v>
      </c>
      <c r="B748">
        <v>3.07</v>
      </c>
      <c r="C748">
        <v>3.203</v>
      </c>
      <c r="D748">
        <v>3.15</v>
      </c>
      <c r="E748">
        <v>2.95</v>
      </c>
      <c r="F748">
        <v>6</v>
      </c>
      <c r="G748">
        <v>3.33</v>
      </c>
      <c r="H748">
        <v>7.58</v>
      </c>
      <c r="I748">
        <v>8.15</v>
      </c>
      <c r="J748">
        <v>7.5</v>
      </c>
      <c r="K748" s="18">
        <v>5.98</v>
      </c>
      <c r="L748">
        <v>3</v>
      </c>
      <c r="M748">
        <v>3</v>
      </c>
      <c r="N748">
        <v>3.05</v>
      </c>
      <c r="O748">
        <v>1.6771488469603106</v>
      </c>
    </row>
    <row r="749" spans="1:15" ht="12.75">
      <c r="A749" t="s">
        <v>747</v>
      </c>
      <c r="B749">
        <v>2.96</v>
      </c>
      <c r="C749">
        <v>3.141</v>
      </c>
      <c r="D749">
        <v>3.13</v>
      </c>
      <c r="E749">
        <v>2.87</v>
      </c>
      <c r="F749">
        <v>6</v>
      </c>
      <c r="G749">
        <v>3.24</v>
      </c>
      <c r="H749">
        <v>7.46</v>
      </c>
      <c r="I749">
        <v>8.14</v>
      </c>
      <c r="J749">
        <v>7.47</v>
      </c>
      <c r="K749" s="18">
        <v>5.97</v>
      </c>
      <c r="L749">
        <v>3</v>
      </c>
      <c r="M749">
        <v>3</v>
      </c>
      <c r="N749">
        <v>2.97</v>
      </c>
      <c r="O749">
        <v>4.18702023726448</v>
      </c>
    </row>
    <row r="750" spans="1:15" ht="12.75">
      <c r="A750" t="s">
        <v>748</v>
      </c>
      <c r="B750">
        <v>3</v>
      </c>
      <c r="C750">
        <v>3.203</v>
      </c>
      <c r="D750">
        <v>3.11</v>
      </c>
      <c r="E750">
        <v>2.96</v>
      </c>
      <c r="F750">
        <v>6</v>
      </c>
      <c r="G750">
        <v>3.36</v>
      </c>
      <c r="H750">
        <v>7.43</v>
      </c>
      <c r="I750">
        <v>8.21</v>
      </c>
      <c r="J750">
        <v>7.47</v>
      </c>
      <c r="K750" s="18">
        <v>6.04</v>
      </c>
      <c r="L750">
        <v>3</v>
      </c>
      <c r="M750">
        <v>3</v>
      </c>
      <c r="N750">
        <v>3.07</v>
      </c>
      <c r="O750">
        <v>3.3379694019469586</v>
      </c>
    </row>
    <row r="751" spans="1:15" ht="12.75">
      <c r="A751" t="s">
        <v>749</v>
      </c>
      <c r="B751">
        <v>3.04</v>
      </c>
      <c r="C751">
        <v>3.203</v>
      </c>
      <c r="D751">
        <v>3.19</v>
      </c>
      <c r="E751">
        <v>3.07</v>
      </c>
      <c r="F751">
        <v>6</v>
      </c>
      <c r="G751">
        <v>3.54</v>
      </c>
      <c r="H751">
        <v>7.33</v>
      </c>
      <c r="I751">
        <v>8.07</v>
      </c>
      <c r="J751">
        <v>7.42</v>
      </c>
      <c r="K751" s="18">
        <v>5.96</v>
      </c>
      <c r="L751">
        <v>3</v>
      </c>
      <c r="M751">
        <v>3</v>
      </c>
      <c r="N751">
        <v>3.2</v>
      </c>
      <c r="O751">
        <v>0.8321775312068468</v>
      </c>
    </row>
    <row r="752" spans="1:15" ht="12.75">
      <c r="A752" t="s">
        <v>750</v>
      </c>
      <c r="B752">
        <v>3.06</v>
      </c>
      <c r="C752">
        <v>3.188</v>
      </c>
      <c r="D752">
        <v>3.15</v>
      </c>
      <c r="E752">
        <v>3.04</v>
      </c>
      <c r="F752">
        <v>6</v>
      </c>
      <c r="G752">
        <v>3.47</v>
      </c>
      <c r="H752">
        <v>7.17</v>
      </c>
      <c r="I752">
        <v>7.93</v>
      </c>
      <c r="J752">
        <v>7.21</v>
      </c>
      <c r="K752" s="18">
        <v>5.81</v>
      </c>
      <c r="L752">
        <v>3</v>
      </c>
      <c r="M752">
        <v>3</v>
      </c>
      <c r="N752">
        <v>3.16</v>
      </c>
      <c r="O752">
        <v>1.6632016632015685</v>
      </c>
    </row>
    <row r="753" spans="1:15" ht="12.75">
      <c r="A753" t="s">
        <v>751</v>
      </c>
      <c r="B753">
        <v>3.03</v>
      </c>
      <c r="C753">
        <v>3.203</v>
      </c>
      <c r="D753">
        <v>3.14</v>
      </c>
      <c r="E753">
        <v>3.02</v>
      </c>
      <c r="F753">
        <v>6</v>
      </c>
      <c r="G753">
        <v>3.44</v>
      </c>
      <c r="H753">
        <v>6.85</v>
      </c>
      <c r="I753">
        <v>7.6</v>
      </c>
      <c r="J753">
        <v>7.11</v>
      </c>
      <c r="K753" s="18">
        <v>5.68</v>
      </c>
      <c r="L753">
        <v>3</v>
      </c>
      <c r="M753">
        <v>3</v>
      </c>
      <c r="N753">
        <v>3.14</v>
      </c>
      <c r="O753">
        <v>2.4913494809689527</v>
      </c>
    </row>
    <row r="754" spans="1:15" ht="12.75">
      <c r="A754" t="s">
        <v>752</v>
      </c>
      <c r="B754">
        <v>3.09</v>
      </c>
      <c r="C754">
        <v>3.188</v>
      </c>
      <c r="D754">
        <v>3.14</v>
      </c>
      <c r="E754">
        <v>2.95</v>
      </c>
      <c r="F754">
        <v>6</v>
      </c>
      <c r="G754">
        <v>3.36</v>
      </c>
      <c r="H754">
        <v>6.66</v>
      </c>
      <c r="I754">
        <v>7.34</v>
      </c>
      <c r="J754">
        <v>6.92</v>
      </c>
      <c r="K754" s="18">
        <v>5.36</v>
      </c>
      <c r="L754">
        <v>3</v>
      </c>
      <c r="M754">
        <v>3</v>
      </c>
      <c r="N754">
        <v>3.06</v>
      </c>
      <c r="O754">
        <v>1.6574585635358172</v>
      </c>
    </row>
    <row r="755" spans="1:15" ht="12.75">
      <c r="A755" t="s">
        <v>753</v>
      </c>
      <c r="B755">
        <v>2.99</v>
      </c>
      <c r="C755">
        <v>3.188</v>
      </c>
      <c r="D755">
        <v>3.14</v>
      </c>
      <c r="E755">
        <v>3.02</v>
      </c>
      <c r="F755">
        <v>6</v>
      </c>
      <c r="G755">
        <v>3.39</v>
      </c>
      <c r="H755">
        <v>6.67</v>
      </c>
      <c r="I755">
        <v>7.31</v>
      </c>
      <c r="J755">
        <v>6.83</v>
      </c>
      <c r="K755" s="18">
        <v>5.33</v>
      </c>
      <c r="L755">
        <v>3</v>
      </c>
      <c r="M755">
        <v>3</v>
      </c>
      <c r="N755">
        <v>3.12</v>
      </c>
      <c r="O755">
        <v>4.965517241379263</v>
      </c>
    </row>
    <row r="756" spans="1:15" ht="12.75">
      <c r="A756" t="s">
        <v>754</v>
      </c>
      <c r="B756">
        <v>3.02</v>
      </c>
      <c r="C756">
        <v>3.578</v>
      </c>
      <c r="D756">
        <v>3.15</v>
      </c>
      <c r="E756">
        <v>3.1</v>
      </c>
      <c r="F756">
        <v>6</v>
      </c>
      <c r="G756">
        <v>3.58</v>
      </c>
      <c r="H756">
        <v>6.93</v>
      </c>
      <c r="I756">
        <v>7.66</v>
      </c>
      <c r="J756">
        <v>7.16</v>
      </c>
      <c r="K756" s="18">
        <v>5.72</v>
      </c>
      <c r="L756">
        <v>3</v>
      </c>
      <c r="M756">
        <v>3</v>
      </c>
      <c r="N756">
        <v>3.26</v>
      </c>
      <c r="O756">
        <v>3.296703296703344</v>
      </c>
    </row>
    <row r="757" spans="1:15" ht="12.75">
      <c r="A757" t="s">
        <v>755</v>
      </c>
      <c r="B757">
        <v>2.96</v>
      </c>
      <c r="C757">
        <v>3.297</v>
      </c>
      <c r="D757">
        <v>3.35</v>
      </c>
      <c r="E757">
        <v>3.06</v>
      </c>
      <c r="F757">
        <v>6</v>
      </c>
      <c r="G757">
        <v>3.61</v>
      </c>
      <c r="H757">
        <v>6.93</v>
      </c>
      <c r="I757">
        <v>7.69</v>
      </c>
      <c r="J757">
        <v>7.17</v>
      </c>
      <c r="K757" s="18">
        <v>5.77</v>
      </c>
      <c r="L757">
        <v>3</v>
      </c>
      <c r="M757">
        <v>3</v>
      </c>
      <c r="N757">
        <v>3.23</v>
      </c>
      <c r="O757">
        <v>2.4657534246576276</v>
      </c>
    </row>
    <row r="758" spans="1:15" ht="12.75">
      <c r="A758" t="s">
        <v>756</v>
      </c>
      <c r="B758">
        <v>3.05</v>
      </c>
      <c r="C758">
        <v>3.141</v>
      </c>
      <c r="D758">
        <v>3.14</v>
      </c>
      <c r="E758">
        <v>2.98</v>
      </c>
      <c r="F758">
        <v>6</v>
      </c>
      <c r="G758">
        <v>3.54</v>
      </c>
      <c r="H758">
        <v>6.92</v>
      </c>
      <c r="I758">
        <v>7.65</v>
      </c>
      <c r="J758">
        <v>7.06</v>
      </c>
      <c r="K758" s="18">
        <v>5.75</v>
      </c>
      <c r="L758">
        <v>3</v>
      </c>
      <c r="M758">
        <v>3</v>
      </c>
      <c r="N758">
        <v>3.15</v>
      </c>
      <c r="O758">
        <v>0</v>
      </c>
    </row>
    <row r="759" spans="1:15" ht="12.75">
      <c r="A759" t="s">
        <v>757</v>
      </c>
      <c r="B759">
        <v>3.25</v>
      </c>
      <c r="C759">
        <v>3.594</v>
      </c>
      <c r="D759">
        <v>3.39</v>
      </c>
      <c r="E759">
        <v>3.25</v>
      </c>
      <c r="F759">
        <v>6</v>
      </c>
      <c r="G759">
        <v>3.87</v>
      </c>
      <c r="H759">
        <v>7.08</v>
      </c>
      <c r="I759">
        <v>7.76</v>
      </c>
      <c r="J759">
        <v>7.15</v>
      </c>
      <c r="K759" s="18">
        <v>5.97</v>
      </c>
      <c r="L759">
        <v>3</v>
      </c>
      <c r="M759">
        <v>3.25</v>
      </c>
      <c r="N759">
        <v>3.43</v>
      </c>
      <c r="O759">
        <v>3.2809295967188836</v>
      </c>
    </row>
    <row r="760" spans="1:15" ht="12.75">
      <c r="A760" t="s">
        <v>758</v>
      </c>
      <c r="B760">
        <v>3.34</v>
      </c>
      <c r="C760">
        <v>3.703</v>
      </c>
      <c r="D760">
        <v>3.63</v>
      </c>
      <c r="E760">
        <v>3.5</v>
      </c>
      <c r="F760">
        <v>6.06</v>
      </c>
      <c r="G760">
        <v>4.32</v>
      </c>
      <c r="H760">
        <v>7.48</v>
      </c>
      <c r="I760">
        <v>8.13</v>
      </c>
      <c r="J760">
        <v>7.68</v>
      </c>
      <c r="K760" s="18">
        <v>6.48</v>
      </c>
      <c r="L760">
        <v>3</v>
      </c>
      <c r="M760">
        <v>3.5</v>
      </c>
      <c r="N760">
        <v>3.78</v>
      </c>
      <c r="O760">
        <v>3.2719836400818463</v>
      </c>
    </row>
    <row r="761" spans="1:15" ht="12.75">
      <c r="A761" t="s">
        <v>759</v>
      </c>
      <c r="B761">
        <v>3.56</v>
      </c>
      <c r="C761">
        <v>3.938</v>
      </c>
      <c r="D761">
        <v>3.81</v>
      </c>
      <c r="E761">
        <v>3.68</v>
      </c>
      <c r="F761">
        <v>6.45</v>
      </c>
      <c r="G761">
        <v>4.82</v>
      </c>
      <c r="H761">
        <v>7.88</v>
      </c>
      <c r="I761">
        <v>8.52</v>
      </c>
      <c r="J761">
        <v>8.32</v>
      </c>
      <c r="K761" s="18">
        <v>6.97</v>
      </c>
      <c r="L761">
        <v>3</v>
      </c>
      <c r="M761">
        <v>3.75</v>
      </c>
      <c r="N761">
        <v>4.09</v>
      </c>
      <c r="O761">
        <v>0.8157715839564459</v>
      </c>
    </row>
    <row r="762" spans="1:15" ht="12.75">
      <c r="A762" t="s">
        <v>760</v>
      </c>
      <c r="B762">
        <v>4.01</v>
      </c>
      <c r="C762">
        <v>4.375</v>
      </c>
      <c r="D762">
        <v>4.28</v>
      </c>
      <c r="E762">
        <v>4.14</v>
      </c>
      <c r="F762">
        <v>6.99</v>
      </c>
      <c r="G762">
        <v>5.31</v>
      </c>
      <c r="H762">
        <v>7.99</v>
      </c>
      <c r="I762">
        <v>8.62</v>
      </c>
      <c r="J762">
        <v>8.6</v>
      </c>
      <c r="K762" s="18">
        <v>7.18</v>
      </c>
      <c r="L762">
        <v>3.24</v>
      </c>
      <c r="M762">
        <v>4.25</v>
      </c>
      <c r="N762">
        <v>4.6</v>
      </c>
      <c r="O762">
        <v>2.4456521739131367</v>
      </c>
    </row>
    <row r="763" spans="1:15" ht="12.75">
      <c r="A763" t="s">
        <v>761</v>
      </c>
      <c r="B763">
        <v>4.25</v>
      </c>
      <c r="C763">
        <v>4.563</v>
      </c>
      <c r="D763">
        <v>4.36</v>
      </c>
      <c r="E763">
        <v>4.14</v>
      </c>
      <c r="F763">
        <v>7.25</v>
      </c>
      <c r="G763">
        <v>5.27</v>
      </c>
      <c r="H763">
        <v>7.97</v>
      </c>
      <c r="I763">
        <v>8.65</v>
      </c>
      <c r="J763">
        <v>8.4</v>
      </c>
      <c r="K763" s="18">
        <v>7.1</v>
      </c>
      <c r="L763">
        <v>3.5</v>
      </c>
      <c r="M763">
        <v>4.25</v>
      </c>
      <c r="N763">
        <v>4.55</v>
      </c>
      <c r="O763">
        <v>3.254237288135639</v>
      </c>
    </row>
    <row r="764" spans="1:15" ht="12.75">
      <c r="A764" t="s">
        <v>762</v>
      </c>
      <c r="B764">
        <v>4.26</v>
      </c>
      <c r="C764">
        <v>4.516</v>
      </c>
      <c r="D764">
        <v>4.49</v>
      </c>
      <c r="E764">
        <v>4.33</v>
      </c>
      <c r="F764">
        <v>7.25</v>
      </c>
      <c r="G764">
        <v>5.48</v>
      </c>
      <c r="H764">
        <v>8.11</v>
      </c>
      <c r="I764">
        <v>8.8</v>
      </c>
      <c r="J764">
        <v>8.61</v>
      </c>
      <c r="K764" s="18">
        <v>7.3</v>
      </c>
      <c r="L764">
        <v>3.5</v>
      </c>
      <c r="M764">
        <v>4.25</v>
      </c>
      <c r="N764">
        <v>4.75</v>
      </c>
      <c r="O764">
        <v>4.056795131845842</v>
      </c>
    </row>
    <row r="765" spans="1:15" ht="12.75">
      <c r="A765" t="s">
        <v>763</v>
      </c>
      <c r="B765">
        <v>4.47</v>
      </c>
      <c r="C765">
        <v>4.875</v>
      </c>
      <c r="D765">
        <v>4.65</v>
      </c>
      <c r="E765">
        <v>4.48</v>
      </c>
      <c r="F765">
        <v>7.51</v>
      </c>
      <c r="G765">
        <v>5.56</v>
      </c>
      <c r="H765">
        <v>8.07</v>
      </c>
      <c r="I765">
        <v>8.74</v>
      </c>
      <c r="J765">
        <v>8.51</v>
      </c>
      <c r="K765" s="18">
        <v>7.24</v>
      </c>
      <c r="L765">
        <v>3.76</v>
      </c>
      <c r="M765">
        <v>4.75</v>
      </c>
      <c r="N765">
        <v>4.88</v>
      </c>
      <c r="O765">
        <v>4.851752021563295</v>
      </c>
    </row>
    <row r="766" spans="1:15" ht="12.75">
      <c r="A766" t="s">
        <v>764</v>
      </c>
      <c r="B766">
        <v>4.73</v>
      </c>
      <c r="C766">
        <v>5</v>
      </c>
      <c r="D766">
        <v>4.9</v>
      </c>
      <c r="E766">
        <v>4.62</v>
      </c>
      <c r="F766">
        <v>7.75</v>
      </c>
      <c r="G766">
        <v>5.76</v>
      </c>
      <c r="H766">
        <v>8.34</v>
      </c>
      <c r="I766">
        <v>8.98</v>
      </c>
      <c r="J766">
        <v>8.64</v>
      </c>
      <c r="K766" s="18">
        <v>7.46</v>
      </c>
      <c r="L766">
        <v>4</v>
      </c>
      <c r="M766">
        <v>4.75</v>
      </c>
      <c r="N766">
        <v>5.04</v>
      </c>
      <c r="O766">
        <v>2.4161073825504267</v>
      </c>
    </row>
    <row r="767" spans="1:15" ht="12.75">
      <c r="A767" t="s">
        <v>765</v>
      </c>
      <c r="B767">
        <v>4.76</v>
      </c>
      <c r="C767">
        <v>5.078</v>
      </c>
      <c r="D767">
        <v>5.02</v>
      </c>
      <c r="E767">
        <v>4.95</v>
      </c>
      <c r="F767">
        <v>7.75</v>
      </c>
      <c r="G767">
        <v>6.11</v>
      </c>
      <c r="H767">
        <v>8.57</v>
      </c>
      <c r="I767">
        <v>9.2</v>
      </c>
      <c r="J767">
        <v>8.93</v>
      </c>
      <c r="K767" s="18">
        <v>7.74</v>
      </c>
      <c r="L767">
        <v>4</v>
      </c>
      <c r="M767">
        <v>4.75</v>
      </c>
      <c r="N767">
        <v>5.39</v>
      </c>
      <c r="O767">
        <v>0.8037508372404097</v>
      </c>
    </row>
    <row r="768" spans="1:15" ht="12.75">
      <c r="A768" t="s">
        <v>766</v>
      </c>
      <c r="B768">
        <v>5.29</v>
      </c>
      <c r="C768">
        <v>6</v>
      </c>
      <c r="D768">
        <v>5.4</v>
      </c>
      <c r="E768">
        <v>5.29</v>
      </c>
      <c r="F768">
        <v>8.15</v>
      </c>
      <c r="G768">
        <v>6.54</v>
      </c>
      <c r="H768">
        <v>8.68</v>
      </c>
      <c r="I768">
        <v>9.32</v>
      </c>
      <c r="J768">
        <v>9.17</v>
      </c>
      <c r="K768" s="18">
        <v>7.96</v>
      </c>
      <c r="L768">
        <v>4.4</v>
      </c>
      <c r="M768">
        <v>5.5</v>
      </c>
      <c r="N768">
        <v>5.72</v>
      </c>
      <c r="O768">
        <v>3.2128514056225352</v>
      </c>
    </row>
    <row r="769" spans="1:15" ht="12.75">
      <c r="A769" t="s">
        <v>767</v>
      </c>
      <c r="B769">
        <v>5.45</v>
      </c>
      <c r="C769">
        <v>5.984</v>
      </c>
      <c r="D769">
        <v>6.08</v>
      </c>
      <c r="E769">
        <v>5.6</v>
      </c>
      <c r="F769">
        <v>8.5</v>
      </c>
      <c r="G769">
        <v>7.14</v>
      </c>
      <c r="H769">
        <v>8.46</v>
      </c>
      <c r="I769">
        <v>9.1</v>
      </c>
      <c r="J769">
        <v>9.2</v>
      </c>
      <c r="K769" s="18">
        <v>7.81</v>
      </c>
      <c r="L769">
        <v>4.75</v>
      </c>
      <c r="M769">
        <v>5.5</v>
      </c>
      <c r="N769">
        <v>6.21</v>
      </c>
      <c r="O769">
        <v>2.403204272363014</v>
      </c>
    </row>
    <row r="770" spans="1:15" ht="12.75">
      <c r="A770" t="s">
        <v>768</v>
      </c>
      <c r="B770">
        <v>5.53</v>
      </c>
      <c r="C770">
        <v>6.078</v>
      </c>
      <c r="D770">
        <v>5.86</v>
      </c>
      <c r="E770">
        <v>5.71</v>
      </c>
      <c r="F770">
        <v>8.5</v>
      </c>
      <c r="G770">
        <v>7.05</v>
      </c>
      <c r="H770">
        <v>8.46</v>
      </c>
      <c r="I770">
        <v>9.08</v>
      </c>
      <c r="J770">
        <v>9.15</v>
      </c>
      <c r="K770" s="18">
        <v>7.78</v>
      </c>
      <c r="L770">
        <v>4.75</v>
      </c>
      <c r="M770">
        <v>5.5</v>
      </c>
      <c r="N770">
        <v>6.21</v>
      </c>
      <c r="O770">
        <v>3.1978680879414174</v>
      </c>
    </row>
    <row r="771" spans="1:15" ht="12.75">
      <c r="A771" t="s">
        <v>769</v>
      </c>
      <c r="B771">
        <v>5.92</v>
      </c>
      <c r="C771">
        <v>6.125</v>
      </c>
      <c r="D771">
        <v>6.05</v>
      </c>
      <c r="E771">
        <v>5.77</v>
      </c>
      <c r="F771">
        <v>9</v>
      </c>
      <c r="G771">
        <v>6.7</v>
      </c>
      <c r="H771">
        <v>8.26</v>
      </c>
      <c r="I771">
        <v>8.85</v>
      </c>
      <c r="J771">
        <v>8.83</v>
      </c>
      <c r="K771" s="18">
        <v>7.47</v>
      </c>
      <c r="L771">
        <v>5.25</v>
      </c>
      <c r="M771">
        <v>6</v>
      </c>
      <c r="N771">
        <v>6.03</v>
      </c>
      <c r="O771">
        <v>3.189368770764165</v>
      </c>
    </row>
    <row r="772" spans="1:15" ht="12.75">
      <c r="A772" t="s">
        <v>770</v>
      </c>
      <c r="B772">
        <v>5.98</v>
      </c>
      <c r="C772">
        <v>6.141</v>
      </c>
      <c r="D772">
        <v>6.07</v>
      </c>
      <c r="E772">
        <v>5.73</v>
      </c>
      <c r="F772">
        <v>9</v>
      </c>
      <c r="G772">
        <v>6.43</v>
      </c>
      <c r="H772">
        <v>8.12</v>
      </c>
      <c r="I772">
        <v>8.7</v>
      </c>
      <c r="J772">
        <v>8.46</v>
      </c>
      <c r="K772" s="18">
        <v>7.2</v>
      </c>
      <c r="L772">
        <v>5.25</v>
      </c>
      <c r="M772">
        <v>6</v>
      </c>
      <c r="N772">
        <v>5.89</v>
      </c>
      <c r="O772">
        <v>2.3856858846917137</v>
      </c>
    </row>
    <row r="773" spans="1:15" ht="12.75">
      <c r="A773" t="s">
        <v>771</v>
      </c>
      <c r="B773">
        <v>6.05</v>
      </c>
      <c r="C773">
        <v>6.079</v>
      </c>
      <c r="D773">
        <v>6.06</v>
      </c>
      <c r="E773">
        <v>5.65</v>
      </c>
      <c r="F773">
        <v>9</v>
      </c>
      <c r="G773">
        <v>6.27</v>
      </c>
      <c r="H773">
        <v>8.03</v>
      </c>
      <c r="I773">
        <v>8.6</v>
      </c>
      <c r="J773">
        <v>8.32</v>
      </c>
      <c r="K773" s="18">
        <v>7.06</v>
      </c>
      <c r="L773">
        <v>5.25</v>
      </c>
      <c r="M773">
        <v>6</v>
      </c>
      <c r="N773">
        <v>5.77</v>
      </c>
      <c r="O773">
        <v>4.761904761904943</v>
      </c>
    </row>
    <row r="774" spans="1:15" ht="12.75">
      <c r="A774" t="s">
        <v>772</v>
      </c>
      <c r="B774">
        <v>6.01</v>
      </c>
      <c r="C774">
        <v>6.063</v>
      </c>
      <c r="D774">
        <v>6.05</v>
      </c>
      <c r="E774">
        <v>5.67</v>
      </c>
      <c r="F774">
        <v>9</v>
      </c>
      <c r="G774">
        <v>6</v>
      </c>
      <c r="H774">
        <v>7.65</v>
      </c>
      <c r="I774">
        <v>8.2</v>
      </c>
      <c r="J774">
        <v>7.96</v>
      </c>
      <c r="K774" s="18">
        <v>6.63</v>
      </c>
      <c r="L774">
        <v>5.25</v>
      </c>
      <c r="M774">
        <v>6</v>
      </c>
      <c r="N774">
        <v>5.67</v>
      </c>
      <c r="O774">
        <v>2.3715415019761497</v>
      </c>
    </row>
    <row r="775" spans="1:15" ht="12.75">
      <c r="A775" t="s">
        <v>773</v>
      </c>
      <c r="B775">
        <v>6</v>
      </c>
      <c r="C775">
        <v>6.079</v>
      </c>
      <c r="D775">
        <v>6.05</v>
      </c>
      <c r="E775">
        <v>5.47</v>
      </c>
      <c r="F775">
        <v>9</v>
      </c>
      <c r="G775">
        <v>5.64</v>
      </c>
      <c r="H775">
        <v>7.3</v>
      </c>
      <c r="I775">
        <v>7.9</v>
      </c>
      <c r="J775">
        <v>7.57</v>
      </c>
      <c r="K775" s="18">
        <v>6.17</v>
      </c>
      <c r="L775">
        <v>5.25</v>
      </c>
      <c r="M775">
        <v>6</v>
      </c>
      <c r="N775">
        <v>5.42</v>
      </c>
      <c r="O775">
        <v>2.3668639053255336</v>
      </c>
    </row>
    <row r="776" spans="1:15" ht="12.75">
      <c r="A776" t="s">
        <v>774</v>
      </c>
      <c r="B776">
        <v>5.85</v>
      </c>
      <c r="C776">
        <v>5.875</v>
      </c>
      <c r="D776">
        <v>5.87</v>
      </c>
      <c r="E776">
        <v>5.42</v>
      </c>
      <c r="F776">
        <v>8.8</v>
      </c>
      <c r="G776">
        <v>5.59</v>
      </c>
      <c r="H776">
        <v>7.41</v>
      </c>
      <c r="I776">
        <v>8.04</v>
      </c>
      <c r="J776">
        <v>7.61</v>
      </c>
      <c r="K776" s="18">
        <v>6.28</v>
      </c>
      <c r="L776">
        <v>5.25</v>
      </c>
      <c r="M776">
        <v>5.75</v>
      </c>
      <c r="N776">
        <v>5.37</v>
      </c>
      <c r="O776">
        <v>1.5748031496062096</v>
      </c>
    </row>
    <row r="777" spans="1:15" ht="12.75">
      <c r="A777" t="s">
        <v>775</v>
      </c>
      <c r="B777">
        <v>5.74</v>
      </c>
      <c r="C777">
        <v>5.907</v>
      </c>
      <c r="D777">
        <v>5.85</v>
      </c>
      <c r="E777">
        <v>5.4</v>
      </c>
      <c r="F777">
        <v>8.75</v>
      </c>
      <c r="G777">
        <v>5.75</v>
      </c>
      <c r="H777">
        <v>7.57</v>
      </c>
      <c r="I777">
        <v>8.19</v>
      </c>
      <c r="J777">
        <v>7.86</v>
      </c>
      <c r="K777" s="18">
        <v>6.49</v>
      </c>
      <c r="L777">
        <v>5.25</v>
      </c>
      <c r="M777">
        <v>5.75</v>
      </c>
      <c r="N777">
        <v>5.41</v>
      </c>
      <c r="O777">
        <v>2.3591087811272193</v>
      </c>
    </row>
    <row r="778" spans="1:15" ht="12.75">
      <c r="A778" t="s">
        <v>776</v>
      </c>
      <c r="B778">
        <v>5.8</v>
      </c>
      <c r="C778">
        <v>5.922</v>
      </c>
      <c r="D778">
        <v>5.82</v>
      </c>
      <c r="E778">
        <v>5.28</v>
      </c>
      <c r="F778">
        <v>8.75</v>
      </c>
      <c r="G778">
        <v>5.62</v>
      </c>
      <c r="H778">
        <v>7.32</v>
      </c>
      <c r="I778">
        <v>7.93</v>
      </c>
      <c r="J778">
        <v>7.64</v>
      </c>
      <c r="K778" s="18">
        <v>6.2</v>
      </c>
      <c r="L778">
        <v>5.25</v>
      </c>
      <c r="M778">
        <v>5.75</v>
      </c>
      <c r="N778">
        <v>5.3</v>
      </c>
      <c r="O778">
        <v>1.5696533682144298</v>
      </c>
    </row>
    <row r="779" spans="1:15" ht="12.75">
      <c r="A779" t="s">
        <v>777</v>
      </c>
      <c r="B779">
        <v>5.76</v>
      </c>
      <c r="C779">
        <v>5.844</v>
      </c>
      <c r="D779">
        <v>5.81</v>
      </c>
      <c r="E779">
        <v>5.28</v>
      </c>
      <c r="F779">
        <v>8.75</v>
      </c>
      <c r="G779">
        <v>5.59</v>
      </c>
      <c r="H779">
        <v>7.12</v>
      </c>
      <c r="I779">
        <v>7.75</v>
      </c>
      <c r="J779">
        <v>7.48</v>
      </c>
      <c r="K779" s="18">
        <v>6.04</v>
      </c>
      <c r="L779">
        <v>5.25</v>
      </c>
      <c r="M779">
        <v>5.75</v>
      </c>
      <c r="N779">
        <v>5.32</v>
      </c>
      <c r="O779">
        <v>3.1352057478772495</v>
      </c>
    </row>
    <row r="780" spans="1:15" ht="12.75">
      <c r="A780" t="s">
        <v>778</v>
      </c>
      <c r="B780">
        <v>5.8</v>
      </c>
      <c r="C780">
        <v>6.032</v>
      </c>
      <c r="D780">
        <v>5.8</v>
      </c>
      <c r="E780">
        <v>5.36</v>
      </c>
      <c r="F780">
        <v>8.75</v>
      </c>
      <c r="G780">
        <v>5.43</v>
      </c>
      <c r="H780">
        <v>7.02</v>
      </c>
      <c r="I780">
        <v>7.68</v>
      </c>
      <c r="J780">
        <v>7.38</v>
      </c>
      <c r="K780" s="18">
        <v>5.93</v>
      </c>
      <c r="L780">
        <v>5.25</v>
      </c>
      <c r="M780">
        <v>5.75</v>
      </c>
      <c r="N780">
        <v>5.27</v>
      </c>
      <c r="O780">
        <v>1.5635179153093572</v>
      </c>
    </row>
    <row r="781" spans="1:15" ht="12.75">
      <c r="A781" t="s">
        <v>779</v>
      </c>
      <c r="B781">
        <v>5.6</v>
      </c>
      <c r="C781">
        <v>5.735</v>
      </c>
      <c r="D781">
        <v>5.84</v>
      </c>
      <c r="E781">
        <v>5.14</v>
      </c>
      <c r="F781">
        <v>8.65</v>
      </c>
      <c r="G781">
        <v>5.31</v>
      </c>
      <c r="H781">
        <v>6.82</v>
      </c>
      <c r="I781">
        <v>7.49</v>
      </c>
      <c r="J781">
        <v>7.2</v>
      </c>
      <c r="K781" s="18">
        <v>5.71</v>
      </c>
      <c r="L781">
        <v>5.25</v>
      </c>
      <c r="M781">
        <v>5.5</v>
      </c>
      <c r="N781">
        <v>5.13</v>
      </c>
      <c r="O781">
        <v>1.56148340923891</v>
      </c>
    </row>
    <row r="782" spans="1:15" ht="12.75">
      <c r="A782" t="s">
        <v>780</v>
      </c>
      <c r="B782">
        <v>5.56</v>
      </c>
      <c r="C782">
        <v>5.469</v>
      </c>
      <c r="D782">
        <v>5.56</v>
      </c>
      <c r="E782">
        <v>5</v>
      </c>
      <c r="F782">
        <v>8.5</v>
      </c>
      <c r="G782">
        <v>5.09</v>
      </c>
      <c r="H782">
        <v>6.81</v>
      </c>
      <c r="I782">
        <v>7.47</v>
      </c>
      <c r="J782">
        <v>7.03</v>
      </c>
      <c r="K782" s="18">
        <v>5.65</v>
      </c>
      <c r="L782">
        <v>5.24</v>
      </c>
      <c r="M782">
        <v>5.25</v>
      </c>
      <c r="N782">
        <v>4.92</v>
      </c>
      <c r="O782">
        <v>6.23781676413242</v>
      </c>
    </row>
    <row r="783" spans="1:15" ht="12.75">
      <c r="A783" t="s">
        <v>781</v>
      </c>
      <c r="B783">
        <v>5.22</v>
      </c>
      <c r="C783">
        <v>5.352</v>
      </c>
      <c r="D783">
        <v>5.29</v>
      </c>
      <c r="E783">
        <v>4.83</v>
      </c>
      <c r="F783">
        <v>8.25</v>
      </c>
      <c r="G783">
        <v>4.94</v>
      </c>
      <c r="H783">
        <v>6.99</v>
      </c>
      <c r="I783">
        <v>7.63</v>
      </c>
      <c r="J783">
        <v>7.08</v>
      </c>
      <c r="K783" s="18">
        <v>5.81</v>
      </c>
      <c r="L783">
        <v>5</v>
      </c>
      <c r="M783">
        <v>5.25</v>
      </c>
      <c r="N783">
        <v>4.77</v>
      </c>
      <c r="O783">
        <v>2.3270846800259446</v>
      </c>
    </row>
    <row r="784" spans="1:15" ht="12.75">
      <c r="A784" t="s">
        <v>782</v>
      </c>
      <c r="B784">
        <v>5.31</v>
      </c>
      <c r="C784">
        <v>5.454</v>
      </c>
      <c r="D784">
        <v>5.39</v>
      </c>
      <c r="E784">
        <v>4.96</v>
      </c>
      <c r="F784">
        <v>8.25</v>
      </c>
      <c r="G784">
        <v>5.34</v>
      </c>
      <c r="H784">
        <v>7.35</v>
      </c>
      <c r="I784">
        <v>8.03</v>
      </c>
      <c r="J784">
        <v>7.62</v>
      </c>
      <c r="K784" s="18">
        <v>6.27</v>
      </c>
      <c r="L784">
        <v>5</v>
      </c>
      <c r="M784">
        <v>5.25</v>
      </c>
      <c r="N784">
        <v>4.96</v>
      </c>
      <c r="O784">
        <v>3.870967741935484</v>
      </c>
    </row>
    <row r="785" spans="1:15" ht="12.75">
      <c r="A785" t="s">
        <v>783</v>
      </c>
      <c r="B785">
        <v>5.22</v>
      </c>
      <c r="C785">
        <v>5.454</v>
      </c>
      <c r="D785">
        <v>5.4</v>
      </c>
      <c r="E785">
        <v>4.95</v>
      </c>
      <c r="F785">
        <v>8.25</v>
      </c>
      <c r="G785">
        <v>5.54</v>
      </c>
      <c r="H785">
        <v>7.5</v>
      </c>
      <c r="I785">
        <v>8.19</v>
      </c>
      <c r="J785">
        <v>7.93</v>
      </c>
      <c r="K785" s="18">
        <v>6.51</v>
      </c>
      <c r="L785">
        <v>5</v>
      </c>
      <c r="M785">
        <v>5.25</v>
      </c>
      <c r="N785">
        <v>5.06</v>
      </c>
      <c r="O785">
        <v>4.630225080385808</v>
      </c>
    </row>
    <row r="786" spans="1:15" ht="12.75">
      <c r="A786" t="s">
        <v>784</v>
      </c>
      <c r="B786">
        <v>5.24</v>
      </c>
      <c r="C786">
        <v>5.446</v>
      </c>
      <c r="D786">
        <v>5.38</v>
      </c>
      <c r="E786">
        <v>5.02</v>
      </c>
      <c r="F786">
        <v>8.25</v>
      </c>
      <c r="G786">
        <v>5.64</v>
      </c>
      <c r="H786">
        <v>7.62</v>
      </c>
      <c r="I786">
        <v>8.3</v>
      </c>
      <c r="J786">
        <v>8.07</v>
      </c>
      <c r="K786" s="18">
        <v>6.74</v>
      </c>
      <c r="L786">
        <v>5</v>
      </c>
      <c r="M786">
        <v>5.25</v>
      </c>
      <c r="N786">
        <v>5.12</v>
      </c>
      <c r="O786">
        <v>2.306213965406878</v>
      </c>
    </row>
    <row r="787" spans="1:15" ht="12.75">
      <c r="A787" t="s">
        <v>785</v>
      </c>
      <c r="B787">
        <v>5.27</v>
      </c>
      <c r="C787">
        <v>5.516</v>
      </c>
      <c r="D787">
        <v>5.45</v>
      </c>
      <c r="E787">
        <v>5.09</v>
      </c>
      <c r="F787">
        <v>8.25</v>
      </c>
      <c r="G787">
        <v>5.81</v>
      </c>
      <c r="H787">
        <v>7.71</v>
      </c>
      <c r="I787">
        <v>8.4</v>
      </c>
      <c r="J787">
        <v>8.32</v>
      </c>
      <c r="K787" s="18">
        <v>6.91</v>
      </c>
      <c r="L787">
        <v>5</v>
      </c>
      <c r="M787">
        <v>5.25</v>
      </c>
      <c r="N787">
        <v>5.25</v>
      </c>
      <c r="O787">
        <v>2.3017902813297924</v>
      </c>
    </row>
    <row r="788" spans="1:15" ht="12.75">
      <c r="A788" t="s">
        <v>786</v>
      </c>
      <c r="B788">
        <v>5.4</v>
      </c>
      <c r="C788">
        <v>5.493</v>
      </c>
      <c r="D788">
        <v>5.44</v>
      </c>
      <c r="E788">
        <v>5.15</v>
      </c>
      <c r="F788">
        <v>8.25</v>
      </c>
      <c r="G788">
        <v>5.85</v>
      </c>
      <c r="H788">
        <v>7.65</v>
      </c>
      <c r="I788">
        <v>8.35</v>
      </c>
      <c r="J788">
        <v>8.25</v>
      </c>
      <c r="K788" s="18">
        <v>6.87</v>
      </c>
      <c r="L788">
        <v>5</v>
      </c>
      <c r="M788">
        <v>5.25</v>
      </c>
      <c r="N788">
        <v>5.3</v>
      </c>
      <c r="O788">
        <v>2.2973835354180836</v>
      </c>
    </row>
    <row r="789" spans="1:15" ht="12.75">
      <c r="A789" t="s">
        <v>787</v>
      </c>
      <c r="B789">
        <v>5.22</v>
      </c>
      <c r="C789">
        <v>5.43</v>
      </c>
      <c r="D789">
        <v>5.39</v>
      </c>
      <c r="E789">
        <v>5.05</v>
      </c>
      <c r="F789">
        <v>8.25</v>
      </c>
      <c r="G789">
        <v>5.67</v>
      </c>
      <c r="H789">
        <v>7.46</v>
      </c>
      <c r="I789">
        <v>8.18</v>
      </c>
      <c r="J789">
        <v>8</v>
      </c>
      <c r="K789" s="18">
        <v>6.64</v>
      </c>
      <c r="L789">
        <v>5</v>
      </c>
      <c r="M789">
        <v>5.25</v>
      </c>
      <c r="N789">
        <v>5.13</v>
      </c>
      <c r="O789">
        <v>1.5286624203820784</v>
      </c>
    </row>
    <row r="790" spans="1:15" ht="12.75">
      <c r="A790" t="s">
        <v>788</v>
      </c>
      <c r="B790">
        <v>5.3</v>
      </c>
      <c r="C790">
        <v>5.438</v>
      </c>
      <c r="D790">
        <v>5.45</v>
      </c>
      <c r="E790">
        <v>5.09</v>
      </c>
      <c r="F790">
        <v>8.25</v>
      </c>
      <c r="G790">
        <v>5.83</v>
      </c>
      <c r="H790">
        <v>7.66</v>
      </c>
      <c r="I790">
        <v>8.35</v>
      </c>
      <c r="J790">
        <v>8.23</v>
      </c>
      <c r="K790" s="18">
        <v>6.83</v>
      </c>
      <c r="L790">
        <v>5</v>
      </c>
      <c r="M790">
        <v>5.25</v>
      </c>
      <c r="N790">
        <v>5.24</v>
      </c>
      <c r="O790">
        <v>3.816793893129771</v>
      </c>
    </row>
    <row r="791" spans="1:15" ht="12.75">
      <c r="A791" t="s">
        <v>789</v>
      </c>
      <c r="B791">
        <v>5.24</v>
      </c>
      <c r="C791">
        <v>5.375</v>
      </c>
      <c r="D791">
        <v>5.37</v>
      </c>
      <c r="E791">
        <v>4.99</v>
      </c>
      <c r="F791">
        <v>8.25</v>
      </c>
      <c r="G791">
        <v>5.55</v>
      </c>
      <c r="H791">
        <v>7.39</v>
      </c>
      <c r="I791">
        <v>8.07</v>
      </c>
      <c r="J791">
        <v>7.92</v>
      </c>
      <c r="K791" s="18">
        <v>6.53</v>
      </c>
      <c r="L791">
        <v>5</v>
      </c>
      <c r="M791">
        <v>5.25</v>
      </c>
      <c r="N791">
        <v>5.11</v>
      </c>
      <c r="O791">
        <v>3.804692454026633</v>
      </c>
    </row>
    <row r="792" spans="1:15" ht="12.75">
      <c r="A792" t="s">
        <v>790</v>
      </c>
      <c r="B792">
        <v>5.31</v>
      </c>
      <c r="C792">
        <v>5.391</v>
      </c>
      <c r="D792">
        <v>5.39</v>
      </c>
      <c r="E792">
        <v>5.03</v>
      </c>
      <c r="F792">
        <v>8.25</v>
      </c>
      <c r="G792">
        <v>5.42</v>
      </c>
      <c r="H792">
        <v>7.1</v>
      </c>
      <c r="I792">
        <v>7.79</v>
      </c>
      <c r="J792">
        <v>7.62</v>
      </c>
      <c r="K792" s="18">
        <v>6.2</v>
      </c>
      <c r="L792">
        <v>5</v>
      </c>
      <c r="M792">
        <v>5.25</v>
      </c>
      <c r="N792">
        <v>5.07</v>
      </c>
      <c r="O792">
        <v>3.792667509481669</v>
      </c>
    </row>
    <row r="793" spans="1:15" ht="12.75">
      <c r="A793" t="s">
        <v>791</v>
      </c>
      <c r="B793">
        <v>5.29</v>
      </c>
      <c r="C793">
        <v>5.547</v>
      </c>
      <c r="D793">
        <v>5.7</v>
      </c>
      <c r="E793">
        <v>4.91</v>
      </c>
      <c r="F793">
        <v>8.25</v>
      </c>
      <c r="G793">
        <v>5.47</v>
      </c>
      <c r="H793">
        <v>7.2</v>
      </c>
      <c r="I793">
        <v>7.89</v>
      </c>
      <c r="J793">
        <v>7.6</v>
      </c>
      <c r="K793" s="18">
        <v>6.3</v>
      </c>
      <c r="L793">
        <v>5</v>
      </c>
      <c r="M793">
        <v>5.25</v>
      </c>
      <c r="N793">
        <v>5.04</v>
      </c>
      <c r="O793">
        <v>3.024574669187189</v>
      </c>
    </row>
    <row r="794" spans="1:15" ht="12.75">
      <c r="A794" t="s">
        <v>792</v>
      </c>
      <c r="B794">
        <v>5.25</v>
      </c>
      <c r="C794">
        <v>5.461</v>
      </c>
      <c r="D794">
        <v>5.43</v>
      </c>
      <c r="E794">
        <v>5.03</v>
      </c>
      <c r="F794">
        <v>8.25</v>
      </c>
      <c r="G794">
        <v>5.61</v>
      </c>
      <c r="H794">
        <v>7.42</v>
      </c>
      <c r="I794">
        <v>8.09</v>
      </c>
      <c r="J794">
        <v>7.82</v>
      </c>
      <c r="K794" s="18">
        <v>6.58</v>
      </c>
      <c r="L794">
        <v>5</v>
      </c>
      <c r="M794">
        <v>5.25</v>
      </c>
      <c r="N794">
        <v>5.1</v>
      </c>
      <c r="O794">
        <v>2.2627278441232788</v>
      </c>
    </row>
    <row r="795" spans="1:15" ht="12.75">
      <c r="A795" t="s">
        <v>793</v>
      </c>
      <c r="B795">
        <v>5.19</v>
      </c>
      <c r="C795">
        <v>5.469</v>
      </c>
      <c r="D795">
        <v>5.39</v>
      </c>
      <c r="E795">
        <v>5.01</v>
      </c>
      <c r="F795">
        <v>8.25</v>
      </c>
      <c r="G795">
        <v>5.53</v>
      </c>
      <c r="H795">
        <v>7.31</v>
      </c>
      <c r="I795">
        <v>7.94</v>
      </c>
      <c r="J795">
        <v>7.65</v>
      </c>
      <c r="K795" s="18">
        <v>6.42</v>
      </c>
      <c r="L795">
        <v>5</v>
      </c>
      <c r="M795">
        <v>5.25</v>
      </c>
      <c r="N795">
        <v>5.06</v>
      </c>
      <c r="O795">
        <v>2.2584692597238365</v>
      </c>
    </row>
    <row r="796" spans="1:15" ht="12.75">
      <c r="A796" t="s">
        <v>794</v>
      </c>
      <c r="B796">
        <v>5.39</v>
      </c>
      <c r="C796">
        <v>5.719</v>
      </c>
      <c r="D796">
        <v>5.51</v>
      </c>
      <c r="E796">
        <v>5.14</v>
      </c>
      <c r="F796">
        <v>8.3</v>
      </c>
      <c r="G796">
        <v>5.8</v>
      </c>
      <c r="H796">
        <v>7.55</v>
      </c>
      <c r="I796">
        <v>8.18</v>
      </c>
      <c r="J796">
        <v>7.9</v>
      </c>
      <c r="K796" s="18">
        <v>6.69</v>
      </c>
      <c r="L796">
        <v>5</v>
      </c>
      <c r="M796">
        <v>5.5</v>
      </c>
      <c r="N796">
        <v>5.26</v>
      </c>
      <c r="O796">
        <v>0.7514088916720557</v>
      </c>
    </row>
    <row r="797" spans="1:15" ht="12.75">
      <c r="A797" t="s">
        <v>795</v>
      </c>
      <c r="B797">
        <v>5.51</v>
      </c>
      <c r="C797">
        <v>5.704</v>
      </c>
      <c r="D797">
        <v>5.61</v>
      </c>
      <c r="E797">
        <v>5.16</v>
      </c>
      <c r="F797">
        <v>8.5</v>
      </c>
      <c r="G797">
        <v>5.99</v>
      </c>
      <c r="H797">
        <v>7.73</v>
      </c>
      <c r="I797">
        <v>8.34</v>
      </c>
      <c r="J797">
        <v>8.14</v>
      </c>
      <c r="K797" s="18">
        <v>6.89</v>
      </c>
      <c r="L797">
        <v>5</v>
      </c>
      <c r="M797">
        <v>5.5</v>
      </c>
      <c r="N797">
        <v>5.37</v>
      </c>
      <c r="O797">
        <v>0.7509386733416343</v>
      </c>
    </row>
    <row r="798" spans="1:15" ht="12.75">
      <c r="A798" t="s">
        <v>796</v>
      </c>
      <c r="B798">
        <v>5.5</v>
      </c>
      <c r="C798">
        <v>5.711</v>
      </c>
      <c r="D798">
        <v>5.61</v>
      </c>
      <c r="E798">
        <v>5.05</v>
      </c>
      <c r="F798">
        <v>8.5</v>
      </c>
      <c r="G798">
        <v>5.87</v>
      </c>
      <c r="H798">
        <v>7.58</v>
      </c>
      <c r="I798">
        <v>8.2</v>
      </c>
      <c r="J798">
        <v>7.94</v>
      </c>
      <c r="K798" s="18">
        <v>6.71</v>
      </c>
      <c r="L798">
        <v>5</v>
      </c>
      <c r="M798">
        <v>5.5</v>
      </c>
      <c r="N798">
        <v>5.3</v>
      </c>
      <c r="O798">
        <v>0</v>
      </c>
    </row>
    <row r="799" spans="1:15" ht="12.75">
      <c r="A799" t="s">
        <v>797</v>
      </c>
      <c r="B799">
        <v>5.56</v>
      </c>
      <c r="C799">
        <v>5.719</v>
      </c>
      <c r="D799">
        <v>5.6</v>
      </c>
      <c r="E799">
        <v>4.93</v>
      </c>
      <c r="F799">
        <v>8.5</v>
      </c>
      <c r="G799">
        <v>5.69</v>
      </c>
      <c r="H799">
        <v>7.41</v>
      </c>
      <c r="I799">
        <v>8.02</v>
      </c>
      <c r="J799">
        <v>7.69</v>
      </c>
      <c r="K799" s="18">
        <v>6.49</v>
      </c>
      <c r="L799">
        <v>5</v>
      </c>
      <c r="M799">
        <v>5.5</v>
      </c>
      <c r="N799">
        <v>5.13</v>
      </c>
      <c r="O799">
        <v>2.251407129455782</v>
      </c>
    </row>
    <row r="800" spans="1:15" ht="12.75">
      <c r="A800" t="s">
        <v>798</v>
      </c>
      <c r="B800">
        <v>5.52</v>
      </c>
      <c r="C800">
        <v>5.641</v>
      </c>
      <c r="D800">
        <v>5.56</v>
      </c>
      <c r="E800">
        <v>5.05</v>
      </c>
      <c r="F800">
        <v>8.5</v>
      </c>
      <c r="G800">
        <v>5.54</v>
      </c>
      <c r="H800">
        <v>7.14</v>
      </c>
      <c r="I800">
        <v>7.75</v>
      </c>
      <c r="J800">
        <v>7.5</v>
      </c>
      <c r="K800" s="18">
        <v>6.22</v>
      </c>
      <c r="L800">
        <v>5</v>
      </c>
      <c r="M800">
        <v>5.5</v>
      </c>
      <c r="N800">
        <v>5.12</v>
      </c>
      <c r="O800">
        <v>1.4981273408240978</v>
      </c>
    </row>
    <row r="801" spans="1:15" ht="12.75">
      <c r="A801" t="s">
        <v>799</v>
      </c>
      <c r="B801">
        <v>5.54</v>
      </c>
      <c r="C801">
        <v>5.68</v>
      </c>
      <c r="D801">
        <v>5.55</v>
      </c>
      <c r="E801">
        <v>5.14</v>
      </c>
      <c r="F801">
        <v>8.5</v>
      </c>
      <c r="G801">
        <v>5.56</v>
      </c>
      <c r="H801">
        <v>7.22</v>
      </c>
      <c r="I801">
        <v>7.82</v>
      </c>
      <c r="J801">
        <v>7.48</v>
      </c>
      <c r="K801" s="18">
        <v>6.3</v>
      </c>
      <c r="L801">
        <v>5</v>
      </c>
      <c r="M801">
        <v>5.5</v>
      </c>
      <c r="N801">
        <v>5.19</v>
      </c>
      <c r="O801">
        <v>2.992518703241938</v>
      </c>
    </row>
    <row r="802" spans="1:15" ht="12.75">
      <c r="A802" t="s">
        <v>800</v>
      </c>
      <c r="B802">
        <v>5.54</v>
      </c>
      <c r="C802">
        <v>5.672</v>
      </c>
      <c r="D802">
        <v>5.49</v>
      </c>
      <c r="E802">
        <v>4.95</v>
      </c>
      <c r="F802">
        <v>8.5</v>
      </c>
      <c r="G802">
        <v>5.52</v>
      </c>
      <c r="H802">
        <v>7.15</v>
      </c>
      <c r="I802">
        <v>7.7</v>
      </c>
      <c r="J802">
        <v>7.43</v>
      </c>
      <c r="K802" s="18">
        <v>6.21</v>
      </c>
      <c r="L802">
        <v>5</v>
      </c>
      <c r="M802">
        <v>5.5</v>
      </c>
      <c r="N802">
        <v>5.09</v>
      </c>
      <c r="O802">
        <v>2.9850746268655017</v>
      </c>
    </row>
    <row r="803" spans="1:15" ht="12.75">
      <c r="A803" t="s">
        <v>801</v>
      </c>
      <c r="B803">
        <v>5.5</v>
      </c>
      <c r="C803">
        <v>5.633</v>
      </c>
      <c r="D803">
        <v>5.49</v>
      </c>
      <c r="E803">
        <v>4.97</v>
      </c>
      <c r="F803">
        <v>8.5</v>
      </c>
      <c r="G803">
        <v>5.46</v>
      </c>
      <c r="H803">
        <v>7</v>
      </c>
      <c r="I803">
        <v>7.57</v>
      </c>
      <c r="J803">
        <v>7.29</v>
      </c>
      <c r="K803" s="18">
        <v>6.03</v>
      </c>
      <c r="L803">
        <v>5</v>
      </c>
      <c r="M803">
        <v>5.5</v>
      </c>
      <c r="N803">
        <v>5.09</v>
      </c>
      <c r="O803">
        <v>2.2332506203474796</v>
      </c>
    </row>
    <row r="804" spans="1:15" ht="12.75">
      <c r="A804" t="s">
        <v>802</v>
      </c>
      <c r="B804">
        <v>5.52</v>
      </c>
      <c r="C804">
        <v>5.766</v>
      </c>
      <c r="D804">
        <v>5.53</v>
      </c>
      <c r="E804">
        <v>5.14</v>
      </c>
      <c r="F804">
        <v>8.5</v>
      </c>
      <c r="G804">
        <v>5.46</v>
      </c>
      <c r="H804">
        <v>6.87</v>
      </c>
      <c r="I804">
        <v>7.42</v>
      </c>
      <c r="J804">
        <v>7.21</v>
      </c>
      <c r="K804" s="18">
        <v>5.88</v>
      </c>
      <c r="L804">
        <v>5</v>
      </c>
      <c r="M804">
        <v>5.5</v>
      </c>
      <c r="N804">
        <v>5.17</v>
      </c>
      <c r="O804">
        <v>1.4860681114550238</v>
      </c>
    </row>
    <row r="805" spans="1:15" ht="12.75">
      <c r="A805" t="s">
        <v>803</v>
      </c>
      <c r="B805">
        <v>5.5</v>
      </c>
      <c r="C805">
        <v>5.852</v>
      </c>
      <c r="D805">
        <v>5.78</v>
      </c>
      <c r="E805">
        <v>5.16</v>
      </c>
      <c r="F805">
        <v>8.5</v>
      </c>
      <c r="G805">
        <v>5.53</v>
      </c>
      <c r="H805">
        <v>6.76</v>
      </c>
      <c r="I805">
        <v>7.32</v>
      </c>
      <c r="J805">
        <v>7.1</v>
      </c>
      <c r="K805" s="18">
        <v>5.81</v>
      </c>
      <c r="L805">
        <v>5</v>
      </c>
      <c r="M805">
        <v>5.5</v>
      </c>
      <c r="N805">
        <v>5.24</v>
      </c>
      <c r="O805">
        <v>0.7421150278294824</v>
      </c>
    </row>
    <row r="806" spans="1:15" ht="12.75">
      <c r="A806" t="s">
        <v>804</v>
      </c>
      <c r="B806">
        <v>5.56</v>
      </c>
      <c r="C806">
        <v>5.704</v>
      </c>
      <c r="D806">
        <v>5.46</v>
      </c>
      <c r="E806">
        <v>5.04</v>
      </c>
      <c r="F806">
        <v>8.5</v>
      </c>
      <c r="G806">
        <v>5.24</v>
      </c>
      <c r="H806">
        <v>6.61</v>
      </c>
      <c r="I806">
        <v>7.19</v>
      </c>
      <c r="J806">
        <v>6.99</v>
      </c>
      <c r="K806" s="18">
        <v>5.54</v>
      </c>
      <c r="L806">
        <v>5</v>
      </c>
      <c r="M806">
        <v>5.5</v>
      </c>
      <c r="N806">
        <v>5.03</v>
      </c>
      <c r="O806">
        <v>1.4833127317675299</v>
      </c>
    </row>
    <row r="807" spans="1:15" ht="12.75">
      <c r="A807" t="s">
        <v>805</v>
      </c>
      <c r="B807">
        <v>5.51</v>
      </c>
      <c r="C807">
        <v>5.789</v>
      </c>
      <c r="D807">
        <v>5.47</v>
      </c>
      <c r="E807">
        <v>5.09</v>
      </c>
      <c r="F807">
        <v>8.5</v>
      </c>
      <c r="G807">
        <v>5.31</v>
      </c>
      <c r="H807">
        <v>6.67</v>
      </c>
      <c r="I807">
        <v>7.25</v>
      </c>
      <c r="J807">
        <v>7.04</v>
      </c>
      <c r="K807" s="18">
        <v>5.57</v>
      </c>
      <c r="L807">
        <v>5</v>
      </c>
      <c r="M807">
        <v>5.5</v>
      </c>
      <c r="N807">
        <v>5.07</v>
      </c>
      <c r="O807">
        <v>0</v>
      </c>
    </row>
    <row r="808" spans="1:15" ht="12.75">
      <c r="A808" t="s">
        <v>806</v>
      </c>
      <c r="B808">
        <v>5.49</v>
      </c>
      <c r="C808">
        <v>5.719</v>
      </c>
      <c r="D808">
        <v>5.51</v>
      </c>
      <c r="E808">
        <v>5.03</v>
      </c>
      <c r="F808">
        <v>8.5</v>
      </c>
      <c r="G808">
        <v>5.39</v>
      </c>
      <c r="H808">
        <v>6.72</v>
      </c>
      <c r="I808">
        <v>7.32</v>
      </c>
      <c r="J808">
        <v>7.13</v>
      </c>
      <c r="K808" s="18">
        <v>5.65</v>
      </c>
      <c r="L808">
        <v>5</v>
      </c>
      <c r="M808">
        <v>5.5</v>
      </c>
      <c r="N808">
        <v>5.04</v>
      </c>
      <c r="O808">
        <v>0</v>
      </c>
    </row>
    <row r="809" spans="1:15" ht="12.75">
      <c r="A809" t="s">
        <v>807</v>
      </c>
      <c r="B809">
        <v>5.45</v>
      </c>
      <c r="C809">
        <v>5.688</v>
      </c>
      <c r="D809">
        <v>5.49</v>
      </c>
      <c r="E809">
        <v>4.95</v>
      </c>
      <c r="F809">
        <v>8.5</v>
      </c>
      <c r="G809">
        <v>5.38</v>
      </c>
      <c r="H809">
        <v>6.69</v>
      </c>
      <c r="I809">
        <v>7.33</v>
      </c>
      <c r="J809">
        <v>7.14</v>
      </c>
      <c r="K809" s="18">
        <v>5.64</v>
      </c>
      <c r="L809">
        <v>5</v>
      </c>
      <c r="M809">
        <v>5.5</v>
      </c>
      <c r="N809">
        <v>5.06</v>
      </c>
      <c r="O809">
        <v>1.4814814814813972</v>
      </c>
    </row>
    <row r="810" spans="1:15" ht="12.75">
      <c r="A810" t="s">
        <v>808</v>
      </c>
      <c r="B810">
        <v>5.49</v>
      </c>
      <c r="C810">
        <v>5.696</v>
      </c>
      <c r="D810">
        <v>5.49</v>
      </c>
      <c r="E810">
        <v>5</v>
      </c>
      <c r="F810">
        <v>8.5</v>
      </c>
      <c r="G810">
        <v>5.44</v>
      </c>
      <c r="H810">
        <v>6.69</v>
      </c>
      <c r="I810">
        <v>7.3</v>
      </c>
      <c r="J810">
        <v>7.14</v>
      </c>
      <c r="K810" s="18">
        <v>5.65</v>
      </c>
      <c r="L810">
        <v>5</v>
      </c>
      <c r="M810">
        <v>5.5</v>
      </c>
      <c r="N810">
        <v>5.14</v>
      </c>
      <c r="O810">
        <v>2.959309494451337</v>
      </c>
    </row>
    <row r="811" spans="1:15" ht="12.75">
      <c r="A811" t="s">
        <v>809</v>
      </c>
      <c r="B811">
        <v>5.56</v>
      </c>
      <c r="C811">
        <v>5.748</v>
      </c>
      <c r="D811">
        <v>5.51</v>
      </c>
      <c r="E811">
        <v>4.98</v>
      </c>
      <c r="F811">
        <v>8.5</v>
      </c>
      <c r="G811">
        <v>5.41</v>
      </c>
      <c r="H811">
        <v>6.53</v>
      </c>
      <c r="I811">
        <v>7.13</v>
      </c>
      <c r="J811">
        <v>7</v>
      </c>
      <c r="K811" s="18">
        <v>5.5</v>
      </c>
      <c r="L811">
        <v>5</v>
      </c>
      <c r="M811">
        <v>5.5</v>
      </c>
      <c r="N811">
        <v>5.12</v>
      </c>
      <c r="O811">
        <v>1.4760147601477276</v>
      </c>
    </row>
    <row r="812" spans="1:15" ht="12.75">
      <c r="A812" t="s">
        <v>810</v>
      </c>
      <c r="B812">
        <v>5.54</v>
      </c>
      <c r="C812">
        <v>5.696</v>
      </c>
      <c r="D812">
        <v>5.51</v>
      </c>
      <c r="E812">
        <v>4.96</v>
      </c>
      <c r="F812">
        <v>8.5</v>
      </c>
      <c r="G812">
        <v>5.36</v>
      </c>
      <c r="H812">
        <v>6.55</v>
      </c>
      <c r="I812">
        <v>7.15</v>
      </c>
      <c r="J812">
        <v>6.95</v>
      </c>
      <c r="K812" s="18">
        <v>5.46</v>
      </c>
      <c r="L812">
        <v>5</v>
      </c>
      <c r="M812">
        <v>5.5</v>
      </c>
      <c r="N812">
        <v>5.03</v>
      </c>
      <c r="O812">
        <v>2.9484029484027805</v>
      </c>
    </row>
    <row r="813" spans="1:15" ht="12.75">
      <c r="A813" t="s">
        <v>811</v>
      </c>
      <c r="B813">
        <v>5.55</v>
      </c>
      <c r="C813">
        <v>5.727</v>
      </c>
      <c r="D813">
        <v>5.5</v>
      </c>
      <c r="E813">
        <v>4.9</v>
      </c>
      <c r="F813">
        <v>8.5</v>
      </c>
      <c r="G813">
        <v>5.21</v>
      </c>
      <c r="H813">
        <v>6.52</v>
      </c>
      <c r="I813">
        <v>7.14</v>
      </c>
      <c r="J813">
        <v>6.92</v>
      </c>
      <c r="K813" s="18">
        <v>5.34</v>
      </c>
      <c r="L813">
        <v>5</v>
      </c>
      <c r="M813">
        <v>5.5</v>
      </c>
      <c r="N813">
        <v>4.95</v>
      </c>
      <c r="O813">
        <v>1.470588235294243</v>
      </c>
    </row>
    <row r="814" spans="1:15" ht="12.75">
      <c r="A814" t="s">
        <v>812</v>
      </c>
      <c r="B814">
        <v>5.51</v>
      </c>
      <c r="C814">
        <v>5.4</v>
      </c>
      <c r="D814">
        <v>5.44</v>
      </c>
      <c r="E814">
        <v>4.61</v>
      </c>
      <c r="F814">
        <v>8.49</v>
      </c>
      <c r="G814">
        <v>4.71</v>
      </c>
      <c r="H814">
        <v>6.4</v>
      </c>
      <c r="I814">
        <v>7.09</v>
      </c>
      <c r="J814">
        <v>6.72</v>
      </c>
      <c r="K814" s="18">
        <v>4.81</v>
      </c>
      <c r="L814">
        <v>5</v>
      </c>
      <c r="M814">
        <v>5.25</v>
      </c>
      <c r="N814">
        <v>4.63</v>
      </c>
      <c r="O814">
        <v>0.7343941248469593</v>
      </c>
    </row>
    <row r="815" spans="1:15" ht="12.75">
      <c r="A815" t="s">
        <v>813</v>
      </c>
      <c r="B815">
        <v>5.07</v>
      </c>
      <c r="C815">
        <v>5.277</v>
      </c>
      <c r="D815">
        <v>5.14</v>
      </c>
      <c r="E815">
        <v>3.96</v>
      </c>
      <c r="F815">
        <v>8.12</v>
      </c>
      <c r="G815">
        <v>4.12</v>
      </c>
      <c r="H815">
        <v>6.37</v>
      </c>
      <c r="I815">
        <v>7.18</v>
      </c>
      <c r="J815">
        <v>6.71</v>
      </c>
      <c r="K815" s="18">
        <v>4.53</v>
      </c>
      <c r="L815">
        <v>4.86</v>
      </c>
      <c r="M815">
        <v>5</v>
      </c>
      <c r="N815">
        <v>4.05</v>
      </c>
      <c r="O815">
        <v>2.9357798165138034</v>
      </c>
    </row>
    <row r="816" spans="1:15" ht="12.75">
      <c r="A816" t="s">
        <v>814</v>
      </c>
      <c r="B816">
        <v>4.83</v>
      </c>
      <c r="C816">
        <v>5.048</v>
      </c>
      <c r="D816">
        <v>5</v>
      </c>
      <c r="E816">
        <v>4.41</v>
      </c>
      <c r="F816">
        <v>7.89</v>
      </c>
      <c r="G816">
        <v>4.53</v>
      </c>
      <c r="H816">
        <v>6.41</v>
      </c>
      <c r="I816">
        <v>7.34</v>
      </c>
      <c r="J816">
        <v>6.87</v>
      </c>
      <c r="K816" s="18">
        <v>4.83</v>
      </c>
      <c r="L816">
        <v>4.63</v>
      </c>
      <c r="M816">
        <v>4.75</v>
      </c>
      <c r="N816">
        <v>4.42</v>
      </c>
      <c r="O816">
        <v>1.4643075045758778</v>
      </c>
    </row>
    <row r="817" spans="1:15" ht="12.75">
      <c r="A817" t="s">
        <v>815</v>
      </c>
      <c r="B817">
        <v>4.68</v>
      </c>
      <c r="C817">
        <v>5.118</v>
      </c>
      <c r="D817">
        <v>5.24</v>
      </c>
      <c r="E817">
        <v>4.39</v>
      </c>
      <c r="F817">
        <v>7.75</v>
      </c>
      <c r="G817">
        <v>4.52</v>
      </c>
      <c r="H817">
        <v>6.22</v>
      </c>
      <c r="I817">
        <v>7.23</v>
      </c>
      <c r="J817">
        <v>6.72</v>
      </c>
      <c r="K817" s="18">
        <v>4.65</v>
      </c>
      <c r="L817">
        <v>4.5</v>
      </c>
      <c r="M817">
        <v>4.75</v>
      </c>
      <c r="N817">
        <v>4.4</v>
      </c>
      <c r="O817">
        <v>2.193784277879425</v>
      </c>
    </row>
    <row r="818" spans="1:15" ht="12.75">
      <c r="A818" t="s">
        <v>816</v>
      </c>
      <c r="B818">
        <v>4.63</v>
      </c>
      <c r="C818">
        <v>4.946</v>
      </c>
      <c r="D818">
        <v>4.8</v>
      </c>
      <c r="E818">
        <v>4.34</v>
      </c>
      <c r="F818">
        <v>7.75</v>
      </c>
      <c r="G818">
        <v>4.51</v>
      </c>
      <c r="H818">
        <v>6.24</v>
      </c>
      <c r="I818">
        <v>7.29</v>
      </c>
      <c r="J818">
        <v>6.79</v>
      </c>
      <c r="K818" s="18">
        <v>4.72</v>
      </c>
      <c r="L818">
        <v>4.5</v>
      </c>
      <c r="M818">
        <v>4.75</v>
      </c>
      <c r="N818">
        <v>4.33</v>
      </c>
      <c r="O818">
        <v>2.189781021897686</v>
      </c>
    </row>
    <row r="819" spans="1:15" ht="12.75">
      <c r="A819" t="s">
        <v>817</v>
      </c>
      <c r="B819">
        <v>4.76</v>
      </c>
      <c r="C819">
        <v>5.003</v>
      </c>
      <c r="D819">
        <v>4.8</v>
      </c>
      <c r="E819">
        <v>4.44</v>
      </c>
      <c r="F819">
        <v>7.75</v>
      </c>
      <c r="G819">
        <v>4.7</v>
      </c>
      <c r="H819">
        <v>6.4</v>
      </c>
      <c r="I819">
        <v>7.39</v>
      </c>
      <c r="J819">
        <v>6.81</v>
      </c>
      <c r="K819" s="18">
        <v>5</v>
      </c>
      <c r="L819">
        <v>4.5</v>
      </c>
      <c r="M819">
        <v>4.75</v>
      </c>
      <c r="N819">
        <v>4.44</v>
      </c>
      <c r="O819">
        <v>0</v>
      </c>
    </row>
    <row r="820" spans="1:15" ht="12.75">
      <c r="A820" t="s">
        <v>818</v>
      </c>
      <c r="B820">
        <v>4.81</v>
      </c>
      <c r="C820">
        <v>4.94</v>
      </c>
      <c r="D820">
        <v>4.82</v>
      </c>
      <c r="E820">
        <v>4.44</v>
      </c>
      <c r="F820">
        <v>7.75</v>
      </c>
      <c r="G820">
        <v>4.78</v>
      </c>
      <c r="H820">
        <v>6.62</v>
      </c>
      <c r="I820">
        <v>7.53</v>
      </c>
      <c r="J820">
        <v>7.04</v>
      </c>
      <c r="K820" s="18">
        <v>5.23</v>
      </c>
      <c r="L820">
        <v>4.5</v>
      </c>
      <c r="M820">
        <v>4.75</v>
      </c>
      <c r="N820">
        <v>4.47</v>
      </c>
      <c r="O820">
        <v>0.728597449909091</v>
      </c>
    </row>
    <row r="821" spans="1:15" ht="12.75">
      <c r="A821" t="s">
        <v>819</v>
      </c>
      <c r="B821">
        <v>4.74</v>
      </c>
      <c r="C821">
        <v>4.902</v>
      </c>
      <c r="D821">
        <v>4.79</v>
      </c>
      <c r="E821">
        <v>4.29</v>
      </c>
      <c r="F821">
        <v>7.75</v>
      </c>
      <c r="G821">
        <v>4.69</v>
      </c>
      <c r="H821">
        <v>6.64</v>
      </c>
      <c r="I821">
        <v>7.48</v>
      </c>
      <c r="J821">
        <v>6.92</v>
      </c>
      <c r="K821" s="18">
        <v>5.18</v>
      </c>
      <c r="L821">
        <v>4.5</v>
      </c>
      <c r="M821">
        <v>4.75</v>
      </c>
      <c r="N821">
        <v>4.37</v>
      </c>
      <c r="O821">
        <v>8.009708737864035</v>
      </c>
    </row>
    <row r="822" spans="1:15" ht="12.75">
      <c r="A822" t="s">
        <v>820</v>
      </c>
      <c r="B822">
        <v>4.74</v>
      </c>
      <c r="C822">
        <v>4.93</v>
      </c>
      <c r="D822">
        <v>4.79</v>
      </c>
      <c r="E822">
        <v>4.5</v>
      </c>
      <c r="F822">
        <v>7.75</v>
      </c>
      <c r="G822">
        <v>4.85</v>
      </c>
      <c r="H822">
        <v>6.93</v>
      </c>
      <c r="I822">
        <v>7.72</v>
      </c>
      <c r="J822">
        <v>7.15</v>
      </c>
      <c r="K822" s="18">
        <v>5.54</v>
      </c>
      <c r="L822">
        <v>4.5</v>
      </c>
      <c r="M822">
        <v>4.75</v>
      </c>
      <c r="N822">
        <v>4.56</v>
      </c>
      <c r="O822">
        <v>0.7233273056057454</v>
      </c>
    </row>
    <row r="823" spans="1:15" ht="12.75">
      <c r="A823" t="s">
        <v>821</v>
      </c>
      <c r="B823">
        <v>4.76</v>
      </c>
      <c r="C823">
        <v>5.223</v>
      </c>
      <c r="D823">
        <v>4.95</v>
      </c>
      <c r="E823">
        <v>4.57</v>
      </c>
      <c r="F823">
        <v>7.75</v>
      </c>
      <c r="G823">
        <v>5.1</v>
      </c>
      <c r="H823">
        <v>7.23</v>
      </c>
      <c r="I823">
        <v>8.02</v>
      </c>
      <c r="J823">
        <v>7.55</v>
      </c>
      <c r="K823" s="18">
        <v>5.9</v>
      </c>
      <c r="L823">
        <v>4.5</v>
      </c>
      <c r="M823">
        <v>5</v>
      </c>
      <c r="N823">
        <v>4.82</v>
      </c>
      <c r="O823">
        <v>0</v>
      </c>
    </row>
    <row r="824" spans="1:15" ht="12.75">
      <c r="A824" t="s">
        <v>822</v>
      </c>
      <c r="B824">
        <v>4.99</v>
      </c>
      <c r="C824">
        <v>5.178</v>
      </c>
      <c r="D824">
        <v>5.06</v>
      </c>
      <c r="E824">
        <v>4.55</v>
      </c>
      <c r="F824">
        <v>8</v>
      </c>
      <c r="G824">
        <v>5.03</v>
      </c>
      <c r="H824">
        <v>7.19</v>
      </c>
      <c r="I824">
        <v>7.95</v>
      </c>
      <c r="J824">
        <v>7.63</v>
      </c>
      <c r="K824" s="18">
        <v>5.79</v>
      </c>
      <c r="L824">
        <v>4.5</v>
      </c>
      <c r="M824">
        <v>5</v>
      </c>
      <c r="N824">
        <v>4.58</v>
      </c>
      <c r="O824">
        <v>5.060240963855339</v>
      </c>
    </row>
    <row r="825" spans="1:15" ht="12.75">
      <c r="A825" t="s">
        <v>823</v>
      </c>
      <c r="B825">
        <v>5.07</v>
      </c>
      <c r="C825">
        <v>5.37</v>
      </c>
      <c r="D825">
        <v>5.18</v>
      </c>
      <c r="E825">
        <v>4.72</v>
      </c>
      <c r="F825">
        <v>8.06</v>
      </c>
      <c r="G825">
        <v>5.2</v>
      </c>
      <c r="H825">
        <v>7.4</v>
      </c>
      <c r="I825">
        <v>8.15</v>
      </c>
      <c r="J825">
        <v>7.94</v>
      </c>
      <c r="K825" s="18">
        <v>5.94</v>
      </c>
      <c r="L825">
        <v>4.56</v>
      </c>
      <c r="M825">
        <v>5.25</v>
      </c>
      <c r="N825">
        <v>4.87</v>
      </c>
      <c r="O825">
        <v>2.8794241151770055</v>
      </c>
    </row>
    <row r="826" spans="1:15" ht="12.75">
      <c r="A826" t="s">
        <v>824</v>
      </c>
      <c r="B826">
        <v>5.22</v>
      </c>
      <c r="C826">
        <v>5.396</v>
      </c>
      <c r="D826">
        <v>5.28</v>
      </c>
      <c r="E826">
        <v>4.68</v>
      </c>
      <c r="F826">
        <v>8.25</v>
      </c>
      <c r="G826">
        <v>5.25</v>
      </c>
      <c r="H826">
        <v>7.39</v>
      </c>
      <c r="I826">
        <v>8.2</v>
      </c>
      <c r="J826">
        <v>7.82</v>
      </c>
      <c r="K826" s="18">
        <v>5.92</v>
      </c>
      <c r="L826">
        <v>4.75</v>
      </c>
      <c r="M826">
        <v>5.25</v>
      </c>
      <c r="N826">
        <v>4.88</v>
      </c>
      <c r="O826">
        <v>5.026929982046801</v>
      </c>
    </row>
    <row r="827" spans="1:15" ht="12.75">
      <c r="A827" t="s">
        <v>825</v>
      </c>
      <c r="B827">
        <v>5.2</v>
      </c>
      <c r="C827">
        <v>5.41</v>
      </c>
      <c r="D827">
        <v>5.28</v>
      </c>
      <c r="E827">
        <v>4.86</v>
      </c>
      <c r="F827">
        <v>8.25</v>
      </c>
      <c r="G827">
        <v>5.43</v>
      </c>
      <c r="H827">
        <v>7.55</v>
      </c>
      <c r="I827">
        <v>8.38</v>
      </c>
      <c r="J827">
        <v>7.85</v>
      </c>
      <c r="K827" s="18">
        <v>6.11</v>
      </c>
      <c r="L827">
        <v>4.75</v>
      </c>
      <c r="M827">
        <v>5.25</v>
      </c>
      <c r="N827">
        <v>4.98</v>
      </c>
      <c r="O827">
        <v>2.1454112038139423</v>
      </c>
    </row>
    <row r="828" spans="1:15" ht="12.75">
      <c r="A828" t="s">
        <v>826</v>
      </c>
      <c r="B828">
        <v>5.42</v>
      </c>
      <c r="C828">
        <v>6.503</v>
      </c>
      <c r="D828">
        <v>5.37</v>
      </c>
      <c r="E828">
        <v>5.07</v>
      </c>
      <c r="F828">
        <v>8.37</v>
      </c>
      <c r="G828">
        <v>5.55</v>
      </c>
      <c r="H828">
        <v>7.36</v>
      </c>
      <c r="I828">
        <v>8.15</v>
      </c>
      <c r="J828">
        <v>7.74</v>
      </c>
      <c r="K828" s="18">
        <v>6.03</v>
      </c>
      <c r="L828">
        <v>4.86</v>
      </c>
      <c r="M828">
        <v>5.5</v>
      </c>
      <c r="N828">
        <v>5.2</v>
      </c>
      <c r="O828">
        <v>2.1415823914337517</v>
      </c>
    </row>
    <row r="829" spans="1:15" ht="12.75">
      <c r="A829" t="s">
        <v>827</v>
      </c>
      <c r="B829">
        <v>5.3</v>
      </c>
      <c r="C829">
        <v>5.832</v>
      </c>
      <c r="D829">
        <v>5.97</v>
      </c>
      <c r="E829">
        <v>5.2</v>
      </c>
      <c r="F829">
        <v>8.5</v>
      </c>
      <c r="G829">
        <v>5.84</v>
      </c>
      <c r="H829">
        <v>7.55</v>
      </c>
      <c r="I829">
        <v>8.19</v>
      </c>
      <c r="J829">
        <v>7.91</v>
      </c>
      <c r="K829" s="18">
        <v>6.28</v>
      </c>
      <c r="L829">
        <v>5</v>
      </c>
      <c r="M829">
        <v>5.5</v>
      </c>
      <c r="N829">
        <v>5.44</v>
      </c>
      <c r="O829">
        <v>2.8503562945368572</v>
      </c>
    </row>
    <row r="830" spans="1:15" ht="12.75">
      <c r="A830" t="s">
        <v>828</v>
      </c>
      <c r="B830">
        <v>5.45</v>
      </c>
      <c r="C830">
        <v>5.856</v>
      </c>
      <c r="D830">
        <v>5.59</v>
      </c>
      <c r="E830">
        <v>5.32</v>
      </c>
      <c r="F830">
        <v>8.5</v>
      </c>
      <c r="G830">
        <v>6.12</v>
      </c>
      <c r="H830">
        <v>7.78</v>
      </c>
      <c r="I830">
        <v>8.33</v>
      </c>
      <c r="J830">
        <v>8.21</v>
      </c>
      <c r="K830" s="18">
        <v>6.66</v>
      </c>
      <c r="L830">
        <v>5</v>
      </c>
      <c r="M830">
        <v>5.5</v>
      </c>
      <c r="N830">
        <v>5.5</v>
      </c>
      <c r="O830">
        <v>3.5545023696682465</v>
      </c>
    </row>
    <row r="831" spans="1:15" ht="12.75">
      <c r="A831" t="s">
        <v>829</v>
      </c>
      <c r="B831">
        <v>5.73</v>
      </c>
      <c r="C831">
        <v>5.907</v>
      </c>
      <c r="D831">
        <v>5.76</v>
      </c>
      <c r="E831">
        <v>5.55</v>
      </c>
      <c r="F831">
        <v>8.73</v>
      </c>
      <c r="G831">
        <v>6.22</v>
      </c>
      <c r="H831">
        <v>7.68</v>
      </c>
      <c r="I831">
        <v>8.29</v>
      </c>
      <c r="J831">
        <v>8.33</v>
      </c>
      <c r="K831" s="18">
        <v>6.52</v>
      </c>
      <c r="L831">
        <v>5.24</v>
      </c>
      <c r="M831">
        <v>5.75</v>
      </c>
      <c r="N831">
        <v>5.72</v>
      </c>
      <c r="O831">
        <v>4.252805670407519</v>
      </c>
    </row>
    <row r="832" spans="1:15" ht="12.75">
      <c r="A832" t="s">
        <v>830</v>
      </c>
      <c r="B832">
        <v>5.85</v>
      </c>
      <c r="C832">
        <v>6.133</v>
      </c>
      <c r="D832">
        <v>5.93</v>
      </c>
      <c r="E832">
        <v>5.69</v>
      </c>
      <c r="F832">
        <v>8.83</v>
      </c>
      <c r="G832">
        <v>6.22</v>
      </c>
      <c r="H832">
        <v>7.68</v>
      </c>
      <c r="I832">
        <v>8.37</v>
      </c>
      <c r="J832">
        <v>8.24</v>
      </c>
      <c r="K832" s="18">
        <v>6.26</v>
      </c>
      <c r="L832">
        <v>5.34</v>
      </c>
      <c r="M832">
        <v>6</v>
      </c>
      <c r="N832">
        <v>5.85</v>
      </c>
      <c r="O832">
        <v>7.769276044732155</v>
      </c>
    </row>
    <row r="833" spans="1:15" ht="12.75">
      <c r="A833" t="s">
        <v>831</v>
      </c>
      <c r="B833">
        <v>6.02</v>
      </c>
      <c r="C833">
        <v>6.197</v>
      </c>
      <c r="D833">
        <v>6.02</v>
      </c>
      <c r="E833">
        <v>5.66</v>
      </c>
      <c r="F833">
        <v>9</v>
      </c>
      <c r="G833">
        <v>6.15</v>
      </c>
      <c r="H833">
        <v>7.64</v>
      </c>
      <c r="I833">
        <v>8.4</v>
      </c>
      <c r="J833">
        <v>8.15</v>
      </c>
      <c r="K833" s="18">
        <v>5.99</v>
      </c>
      <c r="L833">
        <v>5.5</v>
      </c>
      <c r="M833">
        <v>6</v>
      </c>
      <c r="N833">
        <v>5.81</v>
      </c>
      <c r="O833">
        <v>-0.7017543859648723</v>
      </c>
    </row>
    <row r="834" spans="1:15" ht="12.75">
      <c r="A834" t="s">
        <v>832</v>
      </c>
      <c r="B834">
        <v>6.27</v>
      </c>
      <c r="C834">
        <v>6.642</v>
      </c>
      <c r="D834">
        <v>6.4</v>
      </c>
      <c r="E834">
        <v>5.79</v>
      </c>
      <c r="F834">
        <v>9.24</v>
      </c>
      <c r="G834">
        <v>6.33</v>
      </c>
      <c r="H834">
        <v>7.99</v>
      </c>
      <c r="I834">
        <v>8.9</v>
      </c>
      <c r="J834">
        <v>8.52</v>
      </c>
      <c r="K834" s="18">
        <v>6.44</v>
      </c>
      <c r="L834">
        <v>5.71</v>
      </c>
      <c r="M834">
        <v>6</v>
      </c>
      <c r="N834">
        <v>6.1</v>
      </c>
      <c r="O834">
        <v>2.106495026331068</v>
      </c>
    </row>
    <row r="835" spans="1:15" ht="12.75">
      <c r="A835" t="s">
        <v>833</v>
      </c>
      <c r="B835">
        <v>6.53</v>
      </c>
      <c r="C835">
        <v>6.649</v>
      </c>
      <c r="D835">
        <v>6.53</v>
      </c>
      <c r="E835">
        <v>5.69</v>
      </c>
      <c r="F835">
        <v>9.5</v>
      </c>
      <c r="G835">
        <v>6.17</v>
      </c>
      <c r="H835">
        <v>7.67</v>
      </c>
      <c r="I835">
        <v>8.48</v>
      </c>
      <c r="J835">
        <v>8.29</v>
      </c>
      <c r="K835" s="18">
        <v>6.1</v>
      </c>
      <c r="L835">
        <v>6</v>
      </c>
      <c r="M835">
        <v>6.5</v>
      </c>
      <c r="N835">
        <v>5.97</v>
      </c>
      <c r="O835">
        <v>7.009345794392524</v>
      </c>
    </row>
    <row r="836" spans="1:15" ht="12.75">
      <c r="A836" t="s">
        <v>834</v>
      </c>
      <c r="B836">
        <v>6.54</v>
      </c>
      <c r="C836">
        <v>6.625</v>
      </c>
      <c r="D836">
        <v>6.49</v>
      </c>
      <c r="E836">
        <v>5.96</v>
      </c>
      <c r="F836">
        <v>9.5</v>
      </c>
      <c r="G836">
        <v>6.08</v>
      </c>
      <c r="H836">
        <v>7.65</v>
      </c>
      <c r="I836">
        <v>8.35</v>
      </c>
      <c r="J836">
        <v>8.15</v>
      </c>
      <c r="K836" s="18">
        <v>6.05</v>
      </c>
      <c r="L836">
        <v>6</v>
      </c>
      <c r="M836">
        <v>6.5</v>
      </c>
      <c r="N836">
        <v>6</v>
      </c>
      <c r="O836">
        <v>3.484320557491289</v>
      </c>
    </row>
    <row r="837" spans="1:15" ht="12.75">
      <c r="A837" t="s">
        <v>835</v>
      </c>
      <c r="B837">
        <v>6.5</v>
      </c>
      <c r="C837">
        <v>6.628</v>
      </c>
      <c r="D837">
        <v>6.47</v>
      </c>
      <c r="E837">
        <v>6.09</v>
      </c>
      <c r="F837">
        <v>9.5</v>
      </c>
      <c r="G837">
        <v>6.18</v>
      </c>
      <c r="H837">
        <v>7.55</v>
      </c>
      <c r="I837">
        <v>8.26</v>
      </c>
      <c r="J837">
        <v>8.03</v>
      </c>
      <c r="K837" s="18">
        <v>5.83</v>
      </c>
      <c r="L837">
        <v>6</v>
      </c>
      <c r="M837">
        <v>6.5</v>
      </c>
      <c r="N837">
        <v>6.07</v>
      </c>
      <c r="O837">
        <v>0</v>
      </c>
    </row>
    <row r="838" spans="1:15" ht="12.75">
      <c r="A838" t="s">
        <v>836</v>
      </c>
      <c r="B838">
        <v>6.52</v>
      </c>
      <c r="C838">
        <v>6.62</v>
      </c>
      <c r="D838">
        <v>6.48</v>
      </c>
      <c r="E838">
        <v>6</v>
      </c>
      <c r="F838">
        <v>9.5</v>
      </c>
      <c r="G838">
        <v>6.13</v>
      </c>
      <c r="H838">
        <v>7.62</v>
      </c>
      <c r="I838">
        <v>8.35</v>
      </c>
      <c r="J838">
        <v>7.91</v>
      </c>
      <c r="K838" s="18">
        <v>5.8</v>
      </c>
      <c r="L838">
        <v>6</v>
      </c>
      <c r="M838">
        <v>6.5</v>
      </c>
      <c r="N838">
        <v>5.98</v>
      </c>
      <c r="O838">
        <v>6.253618992472536</v>
      </c>
    </row>
    <row r="839" spans="1:15" ht="12.75">
      <c r="A839" t="s">
        <v>837</v>
      </c>
      <c r="B839">
        <v>6.51</v>
      </c>
      <c r="C839">
        <v>6.621</v>
      </c>
      <c r="D839">
        <v>6.48</v>
      </c>
      <c r="E839">
        <v>6.11</v>
      </c>
      <c r="F839">
        <v>9.5</v>
      </c>
      <c r="G839">
        <v>6.01</v>
      </c>
      <c r="H839">
        <v>7.55</v>
      </c>
      <c r="I839">
        <v>8.34</v>
      </c>
      <c r="J839">
        <v>7.8</v>
      </c>
      <c r="K839" s="18">
        <v>5.74</v>
      </c>
      <c r="L839">
        <v>6</v>
      </c>
      <c r="M839">
        <v>6.5</v>
      </c>
      <c r="N839">
        <v>6.04</v>
      </c>
      <c r="O839">
        <v>2.073732718894088</v>
      </c>
    </row>
    <row r="840" spans="1:15" ht="12.75">
      <c r="A840" t="s">
        <v>838</v>
      </c>
      <c r="B840">
        <v>6.51</v>
      </c>
      <c r="C840">
        <v>6.827</v>
      </c>
      <c r="D840">
        <v>6.49</v>
      </c>
      <c r="E840">
        <v>6.17</v>
      </c>
      <c r="F840">
        <v>9.5</v>
      </c>
      <c r="G840">
        <v>6.09</v>
      </c>
      <c r="H840">
        <v>7.45</v>
      </c>
      <c r="I840">
        <v>8.28</v>
      </c>
      <c r="J840">
        <v>7.75</v>
      </c>
      <c r="K840" s="18">
        <v>5.72</v>
      </c>
      <c r="L840">
        <v>6</v>
      </c>
      <c r="M840">
        <v>6.5</v>
      </c>
      <c r="N840">
        <v>6.06</v>
      </c>
      <c r="O840">
        <v>2.070155261644506</v>
      </c>
    </row>
    <row r="841" spans="1:15" ht="12.75">
      <c r="A841" t="s">
        <v>839</v>
      </c>
      <c r="B841">
        <v>6.4</v>
      </c>
      <c r="C841">
        <v>6.565</v>
      </c>
      <c r="D841">
        <v>6.51</v>
      </c>
      <c r="E841">
        <v>5.77</v>
      </c>
      <c r="F841">
        <v>9.5</v>
      </c>
      <c r="G841">
        <v>5.6</v>
      </c>
      <c r="H841">
        <v>7.21</v>
      </c>
      <c r="I841">
        <v>8.02</v>
      </c>
      <c r="J841">
        <v>7.38</v>
      </c>
      <c r="K841" s="18">
        <v>5.24</v>
      </c>
      <c r="L841">
        <v>6</v>
      </c>
      <c r="M841">
        <v>6.5</v>
      </c>
      <c r="N841">
        <v>5.68</v>
      </c>
      <c r="O841">
        <v>2.7554535017221977</v>
      </c>
    </row>
    <row r="842" spans="1:15" ht="12.75">
      <c r="A842" t="s">
        <v>840</v>
      </c>
      <c r="B842">
        <v>5.98</v>
      </c>
      <c r="C842">
        <v>5.622</v>
      </c>
      <c r="D842">
        <v>5.74</v>
      </c>
      <c r="E842">
        <v>5.15</v>
      </c>
      <c r="F842">
        <v>9.05</v>
      </c>
      <c r="G842">
        <v>4.81</v>
      </c>
      <c r="H842">
        <v>7.15</v>
      </c>
      <c r="I842">
        <v>7.93</v>
      </c>
      <c r="J842">
        <v>7.03</v>
      </c>
      <c r="K842" s="18">
        <v>5.16</v>
      </c>
      <c r="L842">
        <v>5.52</v>
      </c>
      <c r="M842">
        <v>6</v>
      </c>
      <c r="N842">
        <v>4.95</v>
      </c>
      <c r="O842">
        <v>6.872852233676976</v>
      </c>
    </row>
    <row r="843" spans="1:15" ht="12.75">
      <c r="A843" t="s">
        <v>841</v>
      </c>
      <c r="B843">
        <v>5.49</v>
      </c>
      <c r="C843">
        <v>5.717</v>
      </c>
      <c r="D843">
        <v>5.39</v>
      </c>
      <c r="E843">
        <v>4.88</v>
      </c>
      <c r="F843">
        <v>8.5</v>
      </c>
      <c r="G843">
        <v>4.68</v>
      </c>
      <c r="H843">
        <v>7.1</v>
      </c>
      <c r="I843">
        <v>7.87</v>
      </c>
      <c r="J843">
        <v>7.05</v>
      </c>
      <c r="K843" s="18">
        <v>5.1</v>
      </c>
      <c r="L843">
        <v>5</v>
      </c>
      <c r="M843">
        <v>5.5</v>
      </c>
      <c r="N843">
        <v>4.71</v>
      </c>
      <c r="O843">
        <v>2.050113895216479</v>
      </c>
    </row>
    <row r="844" spans="1:15" ht="12.75">
      <c r="A844" t="s">
        <v>842</v>
      </c>
      <c r="B844">
        <v>5.31</v>
      </c>
      <c r="C844">
        <v>5.078</v>
      </c>
      <c r="D844">
        <v>5.02</v>
      </c>
      <c r="E844">
        <v>4.42</v>
      </c>
      <c r="F844">
        <v>8.32</v>
      </c>
      <c r="G844">
        <v>4.3</v>
      </c>
      <c r="H844">
        <v>6.98</v>
      </c>
      <c r="I844">
        <v>7.84</v>
      </c>
      <c r="J844">
        <v>6.95</v>
      </c>
      <c r="K844" s="18">
        <v>4.89</v>
      </c>
      <c r="L844">
        <v>4.81</v>
      </c>
      <c r="M844">
        <v>5</v>
      </c>
      <c r="N844">
        <v>4.28</v>
      </c>
      <c r="O844">
        <v>0.6822057987492506</v>
      </c>
    </row>
    <row r="845" spans="1:15" ht="12.75">
      <c r="A845" t="s">
        <v>843</v>
      </c>
      <c r="B845">
        <v>4.8</v>
      </c>
      <c r="C845">
        <v>4.435</v>
      </c>
      <c r="D845">
        <v>4.71</v>
      </c>
      <c r="E845">
        <v>3.87</v>
      </c>
      <c r="F845">
        <v>7.8</v>
      </c>
      <c r="G845">
        <v>3.98</v>
      </c>
      <c r="H845">
        <v>7.2</v>
      </c>
      <c r="I845">
        <v>8.07</v>
      </c>
      <c r="J845">
        <v>7.08</v>
      </c>
      <c r="K845" s="18">
        <v>5.14</v>
      </c>
      <c r="L845">
        <v>4.28</v>
      </c>
      <c r="M845">
        <v>4.5</v>
      </c>
      <c r="N845">
        <v>3.85</v>
      </c>
      <c r="O845">
        <v>3.4090909090909087</v>
      </c>
    </row>
    <row r="846" spans="1:15" ht="12.75">
      <c r="A846" t="s">
        <v>844</v>
      </c>
      <c r="B846">
        <v>4.21</v>
      </c>
      <c r="C846">
        <v>4.435</v>
      </c>
      <c r="D846">
        <v>4.06</v>
      </c>
      <c r="E846">
        <v>3.62</v>
      </c>
      <c r="F846">
        <v>7.24</v>
      </c>
      <c r="G846">
        <v>3.78</v>
      </c>
      <c r="H846">
        <v>7.29</v>
      </c>
      <c r="I846">
        <v>8.07</v>
      </c>
      <c r="J846">
        <v>7.15</v>
      </c>
      <c r="K846" s="18">
        <v>5.39</v>
      </c>
      <c r="L846">
        <v>3.73</v>
      </c>
      <c r="M846">
        <v>4</v>
      </c>
      <c r="N846">
        <v>3.62</v>
      </c>
      <c r="O846">
        <v>6.11898016997171</v>
      </c>
    </row>
    <row r="847" spans="1:15" ht="12.75">
      <c r="A847" t="s">
        <v>845</v>
      </c>
      <c r="B847">
        <v>3.97</v>
      </c>
      <c r="C847">
        <v>3.835</v>
      </c>
      <c r="D847">
        <v>3.82</v>
      </c>
      <c r="E847">
        <v>3.49</v>
      </c>
      <c r="F847">
        <v>6.98</v>
      </c>
      <c r="G847">
        <v>3.58</v>
      </c>
      <c r="H847">
        <v>7.18</v>
      </c>
      <c r="I847">
        <v>7.97</v>
      </c>
      <c r="J847">
        <v>7.16</v>
      </c>
      <c r="K847" s="18">
        <v>5.28</v>
      </c>
      <c r="L847">
        <v>3.47</v>
      </c>
      <c r="M847">
        <v>3.75</v>
      </c>
      <c r="N847">
        <v>3.45</v>
      </c>
      <c r="O847">
        <v>2.705749718151109</v>
      </c>
    </row>
    <row r="848" spans="1:15" ht="12.75">
      <c r="A848" t="s">
        <v>846</v>
      </c>
      <c r="B848">
        <v>3.77</v>
      </c>
      <c r="C848">
        <v>3.76</v>
      </c>
      <c r="D848">
        <v>3.71</v>
      </c>
      <c r="E848">
        <v>3.51</v>
      </c>
      <c r="F848">
        <v>6.75</v>
      </c>
      <c r="G848">
        <v>3.62</v>
      </c>
      <c r="H848">
        <v>7.13</v>
      </c>
      <c r="I848">
        <v>7.97</v>
      </c>
      <c r="J848">
        <v>7.13</v>
      </c>
      <c r="K848" s="18">
        <v>5.24</v>
      </c>
      <c r="L848">
        <v>3.25</v>
      </c>
      <c r="M848">
        <v>3.75</v>
      </c>
      <c r="N848">
        <v>3.45</v>
      </c>
      <c r="O848">
        <v>-2.6996625421822658</v>
      </c>
    </row>
    <row r="849" spans="1:15" ht="12.75">
      <c r="A849" t="s">
        <v>847</v>
      </c>
      <c r="B849">
        <v>3.65</v>
      </c>
      <c r="C849">
        <v>3.584</v>
      </c>
      <c r="D849">
        <v>3.54</v>
      </c>
      <c r="E849">
        <v>3.36</v>
      </c>
      <c r="F849">
        <v>6.67</v>
      </c>
      <c r="G849">
        <v>3.47</v>
      </c>
      <c r="H849">
        <v>7.02</v>
      </c>
      <c r="I849">
        <v>7.85</v>
      </c>
      <c r="J849">
        <v>6.95</v>
      </c>
      <c r="K849" s="18">
        <v>4.97</v>
      </c>
      <c r="L849">
        <v>3.16</v>
      </c>
      <c r="M849">
        <v>3.5</v>
      </c>
      <c r="N849">
        <v>3.29</v>
      </c>
      <c r="O849">
        <v>0.6764374295377293</v>
      </c>
    </row>
    <row r="850" spans="1:15" ht="12.75">
      <c r="A850" t="s">
        <v>848</v>
      </c>
      <c r="B850">
        <v>3.07</v>
      </c>
      <c r="C850">
        <v>2.637</v>
      </c>
      <c r="D850">
        <v>2.96</v>
      </c>
      <c r="E850">
        <v>2.64</v>
      </c>
      <c r="F850">
        <v>6.28</v>
      </c>
      <c r="G850">
        <v>2.82</v>
      </c>
      <c r="H850">
        <v>7.17</v>
      </c>
      <c r="I850">
        <v>8.03</v>
      </c>
      <c r="J850">
        <v>6.82</v>
      </c>
      <c r="K850" s="18">
        <v>4.73</v>
      </c>
      <c r="L850">
        <v>2.77</v>
      </c>
      <c r="M850">
        <v>3</v>
      </c>
      <c r="N850">
        <v>2.63</v>
      </c>
      <c r="O850">
        <v>4.056338028168976</v>
      </c>
    </row>
    <row r="851" spans="1:15" ht="12.75">
      <c r="A851" t="s">
        <v>849</v>
      </c>
      <c r="B851">
        <v>2.49</v>
      </c>
      <c r="C851">
        <v>2.321</v>
      </c>
      <c r="D851">
        <v>2.4</v>
      </c>
      <c r="E851">
        <v>2.16</v>
      </c>
      <c r="F851">
        <v>5.53</v>
      </c>
      <c r="G851">
        <v>2.33</v>
      </c>
      <c r="H851">
        <v>7.03</v>
      </c>
      <c r="I851">
        <v>7.91</v>
      </c>
      <c r="J851">
        <v>6.62</v>
      </c>
      <c r="K851" s="18">
        <v>4.57</v>
      </c>
      <c r="L851">
        <v>2.02</v>
      </c>
      <c r="M851">
        <v>2.5</v>
      </c>
      <c r="N851">
        <v>2.12</v>
      </c>
      <c r="O851">
        <v>-3.3688938798427848</v>
      </c>
    </row>
    <row r="852" spans="1:15" ht="12.75">
      <c r="A852" t="s">
        <v>850</v>
      </c>
      <c r="B852">
        <v>2.09</v>
      </c>
      <c r="C852">
        <v>2.145</v>
      </c>
      <c r="D852">
        <v>2.03</v>
      </c>
      <c r="E852">
        <v>1.87</v>
      </c>
      <c r="F852">
        <v>5.1</v>
      </c>
      <c r="G852">
        <v>2.18</v>
      </c>
      <c r="H852">
        <v>6.97</v>
      </c>
      <c r="I852">
        <v>7.81</v>
      </c>
      <c r="J852">
        <v>6.66</v>
      </c>
      <c r="K852" s="18">
        <v>4.65</v>
      </c>
      <c r="L852">
        <v>1.58</v>
      </c>
      <c r="M852">
        <v>2</v>
      </c>
      <c r="N852">
        <v>1.88</v>
      </c>
      <c r="O852">
        <v>-0.6756756756756372</v>
      </c>
    </row>
    <row r="853" spans="1:15" ht="12.75">
      <c r="A853" t="s">
        <v>851</v>
      </c>
      <c r="B853">
        <v>1.82</v>
      </c>
      <c r="C853">
        <v>1.876</v>
      </c>
      <c r="D853">
        <v>1.84</v>
      </c>
      <c r="E853">
        <v>1.69</v>
      </c>
      <c r="F853">
        <v>4.84</v>
      </c>
      <c r="G853">
        <v>2.22</v>
      </c>
      <c r="H853">
        <v>6.77</v>
      </c>
      <c r="I853">
        <v>8.05</v>
      </c>
      <c r="J853">
        <v>7.07</v>
      </c>
      <c r="K853" s="18">
        <v>5.09</v>
      </c>
      <c r="L853">
        <v>1.33</v>
      </c>
      <c r="M853">
        <v>1.75</v>
      </c>
      <c r="N853">
        <v>1.78</v>
      </c>
      <c r="O853">
        <v>-2.028169014084584</v>
      </c>
    </row>
    <row r="854" spans="1:15" ht="12.75">
      <c r="A854" t="s">
        <v>852</v>
      </c>
      <c r="B854">
        <v>1.73</v>
      </c>
      <c r="C854">
        <v>1.881</v>
      </c>
      <c r="D854">
        <v>1.7</v>
      </c>
      <c r="E854">
        <v>1.65</v>
      </c>
      <c r="F854">
        <v>4.75</v>
      </c>
      <c r="G854">
        <v>2.16</v>
      </c>
      <c r="H854">
        <v>6.55</v>
      </c>
      <c r="I854">
        <v>7.87</v>
      </c>
      <c r="J854">
        <v>7</v>
      </c>
      <c r="K854" s="18">
        <v>5.04</v>
      </c>
      <c r="L854">
        <v>1.25</v>
      </c>
      <c r="M854">
        <v>1.75</v>
      </c>
      <c r="N854">
        <v>1.73</v>
      </c>
      <c r="O854">
        <v>2.7088036117381877</v>
      </c>
    </row>
    <row r="855" spans="1:15" ht="12.75">
      <c r="A855" t="s">
        <v>853</v>
      </c>
      <c r="B855">
        <v>1.74</v>
      </c>
      <c r="C855">
        <v>1.883</v>
      </c>
      <c r="D855">
        <v>1.76</v>
      </c>
      <c r="E855">
        <v>1.73</v>
      </c>
      <c r="F855">
        <v>4.75</v>
      </c>
      <c r="G855">
        <v>2.23</v>
      </c>
      <c r="H855">
        <v>6.51</v>
      </c>
      <c r="I855">
        <v>7.89</v>
      </c>
      <c r="J855">
        <v>6.89</v>
      </c>
      <c r="K855" s="18">
        <v>4.91</v>
      </c>
      <c r="L855">
        <v>1.25</v>
      </c>
      <c r="M855">
        <v>1.75</v>
      </c>
      <c r="N855">
        <v>1.82</v>
      </c>
      <c r="O855">
        <v>2.027027027027104</v>
      </c>
    </row>
    <row r="856" spans="1:15" ht="12.75">
      <c r="A856" t="s">
        <v>854</v>
      </c>
      <c r="B856">
        <v>1.73</v>
      </c>
      <c r="C856">
        <v>1.88</v>
      </c>
      <c r="D856">
        <v>1.78</v>
      </c>
      <c r="E856">
        <v>1.79</v>
      </c>
      <c r="F856">
        <v>4.75</v>
      </c>
      <c r="G856">
        <v>2.57</v>
      </c>
      <c r="H856">
        <v>6.81</v>
      </c>
      <c r="I856">
        <v>8.11</v>
      </c>
      <c r="J856">
        <v>7.01</v>
      </c>
      <c r="K856" s="18">
        <v>5.28</v>
      </c>
      <c r="L856">
        <v>1.25</v>
      </c>
      <c r="M856">
        <v>1.75</v>
      </c>
      <c r="N856">
        <v>2.01</v>
      </c>
      <c r="O856">
        <v>4.047217537942625</v>
      </c>
    </row>
    <row r="857" spans="1:15" ht="12.75">
      <c r="A857" t="s">
        <v>855</v>
      </c>
      <c r="B857">
        <v>1.75</v>
      </c>
      <c r="C857">
        <v>1.842</v>
      </c>
      <c r="D857">
        <v>1.76</v>
      </c>
      <c r="E857">
        <v>1.72</v>
      </c>
      <c r="F857">
        <v>4.75</v>
      </c>
      <c r="G857">
        <v>2.48</v>
      </c>
      <c r="H857">
        <v>6.76</v>
      </c>
      <c r="I857">
        <v>8.03</v>
      </c>
      <c r="J857">
        <v>6.99</v>
      </c>
      <c r="K857" s="18">
        <v>5.21</v>
      </c>
      <c r="L857">
        <v>1.25</v>
      </c>
      <c r="M857">
        <v>1.75</v>
      </c>
      <c r="N857">
        <v>1.93</v>
      </c>
      <c r="O857">
        <v>6.050420168067265</v>
      </c>
    </row>
    <row r="858" spans="1:15" ht="12.75">
      <c r="A858" t="s">
        <v>856</v>
      </c>
      <c r="B858">
        <v>1.75</v>
      </c>
      <c r="C858">
        <v>1.844</v>
      </c>
      <c r="D858">
        <v>1.75</v>
      </c>
      <c r="E858">
        <v>1.73</v>
      </c>
      <c r="F858">
        <v>4.75</v>
      </c>
      <c r="G858">
        <v>2.35</v>
      </c>
      <c r="H858">
        <v>6.75</v>
      </c>
      <c r="I858">
        <v>8.09</v>
      </c>
      <c r="J858">
        <v>6.81</v>
      </c>
      <c r="K858" s="18">
        <v>5.16</v>
      </c>
      <c r="L858">
        <v>1.25</v>
      </c>
      <c r="M858">
        <v>1.75</v>
      </c>
      <c r="N858">
        <v>1.86</v>
      </c>
      <c r="O858">
        <v>0.6688963210701961</v>
      </c>
    </row>
    <row r="859" spans="1:15" ht="12.75">
      <c r="A859" t="s">
        <v>857</v>
      </c>
      <c r="B859">
        <v>1.75</v>
      </c>
      <c r="C859">
        <v>1.836</v>
      </c>
      <c r="D859">
        <v>1.74</v>
      </c>
      <c r="E859">
        <v>1.7</v>
      </c>
      <c r="F859">
        <v>4.75</v>
      </c>
      <c r="G859">
        <v>2.2</v>
      </c>
      <c r="H859">
        <v>6.63</v>
      </c>
      <c r="I859">
        <v>7.95</v>
      </c>
      <c r="J859">
        <v>6.65</v>
      </c>
      <c r="K859" s="18">
        <v>4.93</v>
      </c>
      <c r="L859">
        <v>1.25</v>
      </c>
      <c r="M859">
        <v>1.75</v>
      </c>
      <c r="N859">
        <v>1.79</v>
      </c>
      <c r="O859">
        <v>1.3370473537603698</v>
      </c>
    </row>
    <row r="860" spans="1:15" ht="12.75">
      <c r="A860" t="s">
        <v>858</v>
      </c>
      <c r="B860">
        <v>1.73</v>
      </c>
      <c r="C860">
        <v>1.818</v>
      </c>
      <c r="D860">
        <v>1.74</v>
      </c>
      <c r="E860">
        <v>1.68</v>
      </c>
      <c r="F860">
        <v>4.75</v>
      </c>
      <c r="G860">
        <v>1.96</v>
      </c>
      <c r="H860">
        <v>6.53</v>
      </c>
      <c r="I860">
        <v>7.9</v>
      </c>
      <c r="J860">
        <v>6.49</v>
      </c>
      <c r="K860" s="18">
        <v>4.65</v>
      </c>
      <c r="L860">
        <v>1.25</v>
      </c>
      <c r="M860">
        <v>1.75</v>
      </c>
      <c r="N860">
        <v>1.7</v>
      </c>
      <c r="O860">
        <v>2.6711185308848457</v>
      </c>
    </row>
    <row r="861" spans="1:15" ht="12.75">
      <c r="A861" t="s">
        <v>859</v>
      </c>
      <c r="B861">
        <v>1.74</v>
      </c>
      <c r="C861">
        <v>1.82</v>
      </c>
      <c r="D861">
        <v>1.72</v>
      </c>
      <c r="E861">
        <v>1.62</v>
      </c>
      <c r="F861">
        <v>4.75</v>
      </c>
      <c r="G861">
        <v>1.76</v>
      </c>
      <c r="H861">
        <v>6.37</v>
      </c>
      <c r="I861">
        <v>7.58</v>
      </c>
      <c r="J861">
        <v>6.29</v>
      </c>
      <c r="K861" s="18">
        <v>4.26</v>
      </c>
      <c r="L861">
        <v>1.25</v>
      </c>
      <c r="M861">
        <v>1.75</v>
      </c>
      <c r="N861">
        <v>1.6</v>
      </c>
      <c r="O861">
        <v>3.3314825097168237</v>
      </c>
    </row>
    <row r="862" spans="1:15" ht="12.75">
      <c r="A862" t="s">
        <v>860</v>
      </c>
      <c r="B862">
        <v>1.75</v>
      </c>
      <c r="C862">
        <v>1.819</v>
      </c>
      <c r="D862">
        <v>1.73</v>
      </c>
      <c r="E862">
        <v>1.63</v>
      </c>
      <c r="F862">
        <v>4.75</v>
      </c>
      <c r="G862">
        <v>1.72</v>
      </c>
      <c r="H862">
        <v>6.15</v>
      </c>
      <c r="I862">
        <v>7.4</v>
      </c>
      <c r="J862">
        <v>6.09</v>
      </c>
      <c r="K862" s="18">
        <v>3.87</v>
      </c>
      <c r="L862">
        <v>1.25</v>
      </c>
      <c r="M862">
        <v>1.75</v>
      </c>
      <c r="N862">
        <v>1.6</v>
      </c>
      <c r="O862">
        <v>1.9933554817276502</v>
      </c>
    </row>
    <row r="863" spans="1:15" ht="12.75">
      <c r="A863" t="s">
        <v>861</v>
      </c>
      <c r="B863">
        <v>1.75</v>
      </c>
      <c r="C863">
        <v>1.741</v>
      </c>
      <c r="D863">
        <v>1.72</v>
      </c>
      <c r="E863">
        <v>1.58</v>
      </c>
      <c r="F863">
        <v>4.75</v>
      </c>
      <c r="G863">
        <v>1.65</v>
      </c>
      <c r="H863">
        <v>6.32</v>
      </c>
      <c r="I863">
        <v>7.73</v>
      </c>
      <c r="J863">
        <v>6.11</v>
      </c>
      <c r="K863" s="18">
        <v>3.94</v>
      </c>
      <c r="L863">
        <v>1.25</v>
      </c>
      <c r="M863">
        <v>1.75</v>
      </c>
      <c r="N863">
        <v>1.56</v>
      </c>
      <c r="O863">
        <v>1.990049751243668</v>
      </c>
    </row>
    <row r="864" spans="1:15" ht="12.75">
      <c r="A864" t="s">
        <v>862</v>
      </c>
      <c r="B864">
        <v>1.34</v>
      </c>
      <c r="C864">
        <v>1.38</v>
      </c>
      <c r="D864">
        <v>1.34</v>
      </c>
      <c r="E864">
        <v>1.23</v>
      </c>
      <c r="F864">
        <v>4.35</v>
      </c>
      <c r="G864">
        <v>1.49</v>
      </c>
      <c r="H864">
        <v>6.31</v>
      </c>
      <c r="I864">
        <v>7.62</v>
      </c>
      <c r="J864">
        <v>6.07</v>
      </c>
      <c r="K864" s="18">
        <v>4.05</v>
      </c>
      <c r="L864">
        <v>0.83</v>
      </c>
      <c r="M864">
        <v>1.25</v>
      </c>
      <c r="N864">
        <v>1.27</v>
      </c>
      <c r="O864">
        <v>1.324503311258391</v>
      </c>
    </row>
    <row r="865" spans="1:15" ht="12.75">
      <c r="A865" t="s">
        <v>863</v>
      </c>
      <c r="B865">
        <v>1.24</v>
      </c>
      <c r="C865">
        <v>1.382</v>
      </c>
      <c r="D865">
        <v>1.31</v>
      </c>
      <c r="E865">
        <v>1.19</v>
      </c>
      <c r="F865">
        <v>4.25</v>
      </c>
      <c r="G865">
        <v>1.45</v>
      </c>
      <c r="H865">
        <v>6.21</v>
      </c>
      <c r="I865">
        <v>7.45</v>
      </c>
      <c r="J865">
        <v>6.05</v>
      </c>
      <c r="K865" s="18">
        <v>4.03</v>
      </c>
      <c r="L865">
        <v>0.75</v>
      </c>
      <c r="M865">
        <v>1.25</v>
      </c>
      <c r="N865">
        <v>1.24</v>
      </c>
      <c r="O865">
        <v>1.323042998897389</v>
      </c>
    </row>
    <row r="866" spans="1:15" ht="12.75">
      <c r="A866" t="s">
        <v>864</v>
      </c>
      <c r="B866">
        <v>1.24</v>
      </c>
      <c r="C866">
        <v>1.339</v>
      </c>
      <c r="D866">
        <v>1.25</v>
      </c>
      <c r="E866">
        <v>1.17</v>
      </c>
      <c r="F866">
        <v>4.25</v>
      </c>
      <c r="G866">
        <v>1.36</v>
      </c>
      <c r="H866">
        <v>6.17</v>
      </c>
      <c r="I866">
        <v>7.35</v>
      </c>
      <c r="J866">
        <v>5.92</v>
      </c>
      <c r="K866" s="18">
        <v>4.05</v>
      </c>
      <c r="L866">
        <v>1.23</v>
      </c>
      <c r="M866">
        <v>1.25</v>
      </c>
      <c r="N866">
        <v>1.2</v>
      </c>
      <c r="O866">
        <v>3.964757709251064</v>
      </c>
    </row>
    <row r="867" spans="1:15" ht="12.75">
      <c r="A867" t="s">
        <v>865</v>
      </c>
      <c r="B867">
        <v>1.26</v>
      </c>
      <c r="C867">
        <v>1.334</v>
      </c>
      <c r="D867">
        <v>1.24</v>
      </c>
      <c r="E867">
        <v>1.17</v>
      </c>
      <c r="F867">
        <v>4.25</v>
      </c>
      <c r="G867">
        <v>1.3</v>
      </c>
      <c r="H867">
        <v>5.95</v>
      </c>
      <c r="I867">
        <v>7.06</v>
      </c>
      <c r="J867">
        <v>5.84</v>
      </c>
      <c r="K867" s="18">
        <v>3.9</v>
      </c>
      <c r="L867">
        <v>2.25</v>
      </c>
      <c r="M867">
        <v>1.25</v>
      </c>
      <c r="N867">
        <v>1.18</v>
      </c>
      <c r="O867">
        <v>6.586169045005488</v>
      </c>
    </row>
    <row r="868" spans="1:15" ht="12.75">
      <c r="A868" t="s">
        <v>866</v>
      </c>
      <c r="B868">
        <v>1.25</v>
      </c>
      <c r="C868">
        <v>1.3075</v>
      </c>
      <c r="D868">
        <v>1.21</v>
      </c>
      <c r="E868">
        <v>1.13</v>
      </c>
      <c r="F868">
        <v>4.25</v>
      </c>
      <c r="G868">
        <v>1.24</v>
      </c>
      <c r="H868">
        <v>5.89</v>
      </c>
      <c r="I868">
        <v>6.95</v>
      </c>
      <c r="J868">
        <v>5.75</v>
      </c>
      <c r="K868" s="18">
        <v>3.81</v>
      </c>
      <c r="L868">
        <v>2.25</v>
      </c>
      <c r="M868">
        <v>1.25</v>
      </c>
      <c r="N868">
        <v>1.13</v>
      </c>
      <c r="O868">
        <v>5.240174672489157</v>
      </c>
    </row>
    <row r="869" spans="1:15" ht="12.75">
      <c r="A869" t="s">
        <v>867</v>
      </c>
      <c r="B869">
        <v>1.26</v>
      </c>
      <c r="C869">
        <v>1.318</v>
      </c>
      <c r="D869">
        <v>1.22</v>
      </c>
      <c r="E869">
        <v>1.13</v>
      </c>
      <c r="F869">
        <v>4.25</v>
      </c>
      <c r="G869">
        <v>1.27</v>
      </c>
      <c r="H869">
        <v>5.74</v>
      </c>
      <c r="I869">
        <v>6.85</v>
      </c>
      <c r="J869">
        <v>5.81</v>
      </c>
      <c r="K869" s="18">
        <v>3.96</v>
      </c>
      <c r="L869">
        <v>2.25</v>
      </c>
      <c r="M869">
        <v>1.25</v>
      </c>
      <c r="N869">
        <v>1.14</v>
      </c>
      <c r="O869">
        <v>-3.9130434782608323</v>
      </c>
    </row>
    <row r="870" spans="1:15" ht="12.75">
      <c r="A870" t="s">
        <v>868</v>
      </c>
      <c r="B870">
        <v>1.26</v>
      </c>
      <c r="C870">
        <v>1.3189</v>
      </c>
      <c r="D870">
        <v>1.21</v>
      </c>
      <c r="E870">
        <v>1.07</v>
      </c>
      <c r="F870">
        <v>4.25</v>
      </c>
      <c r="G870">
        <v>1.18</v>
      </c>
      <c r="H870">
        <v>5.22</v>
      </c>
      <c r="I870">
        <v>6.38</v>
      </c>
      <c r="J870">
        <v>5.48</v>
      </c>
      <c r="K870" s="18">
        <v>3.57</v>
      </c>
      <c r="L870">
        <v>2.25</v>
      </c>
      <c r="M870">
        <v>1.25</v>
      </c>
      <c r="N870">
        <v>1.08</v>
      </c>
      <c r="O870">
        <v>-0.654307524536495</v>
      </c>
    </row>
    <row r="871" spans="1:15" ht="12.75">
      <c r="A871" t="s">
        <v>869</v>
      </c>
      <c r="B871">
        <v>1.22</v>
      </c>
      <c r="C871">
        <v>1.1232</v>
      </c>
      <c r="D871">
        <v>1.06</v>
      </c>
      <c r="E871">
        <v>0.92</v>
      </c>
      <c r="F871">
        <v>4.22</v>
      </c>
      <c r="G871">
        <v>1.01</v>
      </c>
      <c r="H871">
        <v>4.97</v>
      </c>
      <c r="I871">
        <v>6.19</v>
      </c>
      <c r="J871">
        <v>5.23</v>
      </c>
      <c r="K871" s="18">
        <v>3.33</v>
      </c>
      <c r="L871">
        <v>2.2</v>
      </c>
      <c r="M871">
        <v>1</v>
      </c>
      <c r="N871">
        <v>0.92</v>
      </c>
      <c r="O871">
        <v>1.3093289689033625</v>
      </c>
    </row>
    <row r="872" spans="1:15" ht="12.75">
      <c r="A872" t="s">
        <v>870</v>
      </c>
      <c r="B872">
        <v>1.01</v>
      </c>
      <c r="C872">
        <v>1.1036</v>
      </c>
      <c r="D872">
        <v>1.01</v>
      </c>
      <c r="E872">
        <v>0.9</v>
      </c>
      <c r="F872">
        <v>4</v>
      </c>
      <c r="G872">
        <v>1.12</v>
      </c>
      <c r="H872">
        <v>5.49</v>
      </c>
      <c r="I872">
        <v>6.62</v>
      </c>
      <c r="J872">
        <v>5.63</v>
      </c>
      <c r="K872" s="18">
        <v>3.98</v>
      </c>
      <c r="L872">
        <v>2</v>
      </c>
      <c r="M872">
        <v>1</v>
      </c>
      <c r="N872">
        <v>0.95</v>
      </c>
      <c r="O872">
        <v>1.9618528610354964</v>
      </c>
    </row>
    <row r="873" spans="1:15" ht="12.75">
      <c r="A873" t="s">
        <v>871</v>
      </c>
      <c r="B873">
        <v>1.03</v>
      </c>
      <c r="C873">
        <v>1.117</v>
      </c>
      <c r="D873">
        <v>1.03</v>
      </c>
      <c r="E873">
        <v>0.95</v>
      </c>
      <c r="F873">
        <v>4</v>
      </c>
      <c r="G873">
        <v>1.31</v>
      </c>
      <c r="H873">
        <v>5.88</v>
      </c>
      <c r="I873">
        <v>7.01</v>
      </c>
      <c r="J873">
        <v>6.26</v>
      </c>
      <c r="K873" s="18">
        <v>4.45</v>
      </c>
      <c r="L873">
        <v>2</v>
      </c>
      <c r="M873">
        <v>1</v>
      </c>
      <c r="N873">
        <v>1.03</v>
      </c>
      <c r="O873">
        <v>4.570184983677836</v>
      </c>
    </row>
    <row r="874" spans="1:15" ht="12.75">
      <c r="A874" t="s">
        <v>872</v>
      </c>
      <c r="B874">
        <v>1.01</v>
      </c>
      <c r="C874">
        <v>1.121</v>
      </c>
      <c r="D874">
        <v>1.02</v>
      </c>
      <c r="E874">
        <v>0.94</v>
      </c>
      <c r="F874">
        <v>4</v>
      </c>
      <c r="G874">
        <v>1.24</v>
      </c>
      <c r="H874">
        <v>5.72</v>
      </c>
      <c r="I874">
        <v>6.79</v>
      </c>
      <c r="J874">
        <v>6.15</v>
      </c>
      <c r="K874" s="18">
        <v>4.27</v>
      </c>
      <c r="L874">
        <v>2</v>
      </c>
      <c r="M874">
        <v>1</v>
      </c>
      <c r="N874">
        <v>1.01</v>
      </c>
      <c r="O874">
        <v>3.902439024390207</v>
      </c>
    </row>
    <row r="875" spans="1:15" ht="12.75">
      <c r="A875" t="s">
        <v>873</v>
      </c>
      <c r="B875">
        <v>1.01</v>
      </c>
      <c r="C875">
        <v>1.1201</v>
      </c>
      <c r="D875">
        <v>1.02</v>
      </c>
      <c r="E875">
        <v>0.92</v>
      </c>
      <c r="F875">
        <v>4</v>
      </c>
      <c r="G875">
        <v>1.25</v>
      </c>
      <c r="H875">
        <v>5.7</v>
      </c>
      <c r="I875">
        <v>6.73</v>
      </c>
      <c r="J875">
        <v>5.95</v>
      </c>
      <c r="K875" s="18">
        <v>4.29</v>
      </c>
      <c r="L875">
        <v>2</v>
      </c>
      <c r="M875">
        <v>1</v>
      </c>
      <c r="N875">
        <v>1</v>
      </c>
      <c r="O875">
        <v>-1.2965964343597318</v>
      </c>
    </row>
    <row r="876" spans="1:15" ht="12.75">
      <c r="A876" t="s">
        <v>874</v>
      </c>
      <c r="B876">
        <v>1</v>
      </c>
      <c r="C876">
        <v>1.1157</v>
      </c>
      <c r="D876">
        <v>1.02</v>
      </c>
      <c r="E876">
        <v>0.93</v>
      </c>
      <c r="F876">
        <v>4</v>
      </c>
      <c r="G876">
        <v>1.34</v>
      </c>
      <c r="H876">
        <v>5.65</v>
      </c>
      <c r="I876">
        <v>6.66</v>
      </c>
      <c r="J876">
        <v>5.93</v>
      </c>
      <c r="K876" s="18">
        <v>4.3</v>
      </c>
      <c r="L876">
        <v>2</v>
      </c>
      <c r="M876">
        <v>1</v>
      </c>
      <c r="N876">
        <v>1.02</v>
      </c>
      <c r="O876">
        <v>-1.9469983775014257</v>
      </c>
    </row>
    <row r="877" spans="1:15" ht="12.75">
      <c r="A877" t="s">
        <v>875</v>
      </c>
      <c r="B877">
        <v>0.98</v>
      </c>
      <c r="C877">
        <v>1.1195</v>
      </c>
      <c r="D877">
        <v>1.03</v>
      </c>
      <c r="E877">
        <v>0.9</v>
      </c>
      <c r="F877">
        <v>4</v>
      </c>
      <c r="G877">
        <v>1.31</v>
      </c>
      <c r="H877">
        <v>5.62</v>
      </c>
      <c r="I877">
        <v>6.6</v>
      </c>
      <c r="J877">
        <v>5.88</v>
      </c>
      <c r="K877" s="18">
        <v>4.27</v>
      </c>
      <c r="L877">
        <v>2</v>
      </c>
      <c r="M877">
        <v>1</v>
      </c>
      <c r="N877">
        <v>0.99</v>
      </c>
      <c r="O877">
        <v>1.950162513542869</v>
      </c>
    </row>
    <row r="878" spans="1:15" ht="12.75">
      <c r="A878" t="s">
        <v>876</v>
      </c>
      <c r="B878">
        <v>1</v>
      </c>
      <c r="C878">
        <v>1.098</v>
      </c>
      <c r="D878">
        <v>0.99</v>
      </c>
      <c r="E878">
        <v>0.88</v>
      </c>
      <c r="F878">
        <v>4</v>
      </c>
      <c r="G878">
        <v>1.24</v>
      </c>
      <c r="H878">
        <v>5.54</v>
      </c>
      <c r="I878">
        <v>6.44</v>
      </c>
      <c r="J878">
        <v>5.74</v>
      </c>
      <c r="K878" s="18">
        <v>4.15</v>
      </c>
      <c r="L878">
        <v>2</v>
      </c>
      <c r="M878">
        <v>1</v>
      </c>
      <c r="N878">
        <v>0.97</v>
      </c>
      <c r="O878">
        <v>5.8409951325040925</v>
      </c>
    </row>
    <row r="879" spans="1:13" ht="12.75">
      <c r="A879" t="s">
        <v>877</v>
      </c>
      <c r="G879">
        <v>1.24</v>
      </c>
      <c r="K879" s="18">
        <v>4.08</v>
      </c>
      <c r="M879">
        <v>1</v>
      </c>
    </row>
    <row r="880" ht="12.75">
      <c r="K880" s="18">
        <v>3.83</v>
      </c>
    </row>
    <row r="881" ht="12.75">
      <c r="K881" s="18">
        <v>4.35</v>
      </c>
    </row>
    <row r="882" ht="12.75">
      <c r="K882" s="18">
        <v>4.72</v>
      </c>
    </row>
    <row r="883" ht="12.75">
      <c r="K883" s="18">
        <v>4.73</v>
      </c>
    </row>
    <row r="884" ht="12.75">
      <c r="K884" s="18">
        <v>4.5</v>
      </c>
    </row>
    <row r="885" ht="12.75">
      <c r="K885" s="18">
        <v>4.28</v>
      </c>
    </row>
    <row r="886" ht="12.75">
      <c r="K886" s="18">
        <v>4.13</v>
      </c>
    </row>
    <row r="887" ht="12.75">
      <c r="K887" s="18">
        <v>4.1</v>
      </c>
    </row>
    <row r="888" ht="12.75">
      <c r="K888" s="18">
        <v>4.19</v>
      </c>
    </row>
    <row r="889" ht="12.75">
      <c r="K889" s="18">
        <v>4.23</v>
      </c>
    </row>
    <row r="890" ht="12.75">
      <c r="K890" s="18">
        <v>4.22</v>
      </c>
    </row>
    <row r="891" ht="12.75">
      <c r="K891" s="18">
        <v>4.17</v>
      </c>
    </row>
    <row r="892" ht="12.75">
      <c r="K892" s="18">
        <v>4.5</v>
      </c>
    </row>
    <row r="893" ht="12.75">
      <c r="K893" s="18">
        <v>4.34</v>
      </c>
    </row>
    <row r="894" ht="12.75">
      <c r="K894" s="18">
        <v>4.14</v>
      </c>
    </row>
    <row r="895" ht="12.75">
      <c r="K895" s="18">
        <v>4</v>
      </c>
    </row>
    <row r="896" ht="12.75">
      <c r="K896" s="18">
        <v>4.18</v>
      </c>
    </row>
    <row r="897" ht="12.75">
      <c r="K897" s="18">
        <v>4.26</v>
      </c>
    </row>
    <row r="898" ht="12.75">
      <c r="K898" s="18">
        <v>4.2</v>
      </c>
    </row>
    <row r="899" ht="12.75">
      <c r="K899" s="18">
        <v>4.46</v>
      </c>
    </row>
    <row r="900" ht="12.75">
      <c r="K900" s="18">
        <v>4.54</v>
      </c>
    </row>
    <row r="901" ht="12.75">
      <c r="K901" s="18">
        <v>4.47</v>
      </c>
    </row>
    <row r="902" ht="12.75">
      <c r="K902" s="18">
        <v>4.42</v>
      </c>
    </row>
    <row r="903" ht="12.75">
      <c r="K903" s="18">
        <v>4.57</v>
      </c>
    </row>
    <row r="904" ht="12.75">
      <c r="K904" s="18">
        <v>4.72</v>
      </c>
    </row>
    <row r="905" ht="12.75">
      <c r="K905" s="18">
        <v>4.99</v>
      </c>
    </row>
    <row r="906" ht="12.75">
      <c r="K906" s="19">
        <v>5.11</v>
      </c>
    </row>
    <row r="907" ht="12.75">
      <c r="K907" s="19">
        <v>5.11</v>
      </c>
    </row>
    <row r="908" ht="12.75">
      <c r="K908" s="19">
        <v>5.09</v>
      </c>
    </row>
    <row r="909" ht="12.75">
      <c r="K909" s="19">
        <v>4.88</v>
      </c>
    </row>
    <row r="910" ht="12.75">
      <c r="K910" s="19">
        <v>4.72</v>
      </c>
    </row>
    <row r="911" ht="12.75">
      <c r="K911" s="19">
        <v>4.73</v>
      </c>
    </row>
    <row r="912" ht="12.75">
      <c r="K912" s="19">
        <v>4.6</v>
      </c>
    </row>
    <row r="913" ht="12.75">
      <c r="K913" s="19">
        <v>4.56</v>
      </c>
    </row>
    <row r="914" ht="12.75">
      <c r="K914" s="19">
        <v>4.76</v>
      </c>
    </row>
    <row r="915" ht="12.75">
      <c r="K915" s="19">
        <v>4.72</v>
      </c>
    </row>
    <row r="916" ht="12.75">
      <c r="K916" s="19">
        <v>4.56</v>
      </c>
    </row>
    <row r="917" ht="12.75">
      <c r="K917" s="19">
        <v>4.69</v>
      </c>
    </row>
    <row r="918" ht="12.75">
      <c r="K918" s="19">
        <v>4.75</v>
      </c>
    </row>
    <row r="919" ht="12.75">
      <c r="K919" s="19">
        <v>5.1</v>
      </c>
    </row>
    <row r="920" ht="12.75">
      <c r="K920" s="19">
        <v>5</v>
      </c>
    </row>
    <row r="921" ht="12.75">
      <c r="K921" s="19">
        <v>4.67</v>
      </c>
    </row>
    <row r="922" ht="12.75">
      <c r="K922" s="19">
        <v>4.52</v>
      </c>
    </row>
    <row r="923" ht="12.75">
      <c r="K923" s="19">
        <v>4.53</v>
      </c>
    </row>
    <row r="924" ht="12.75">
      <c r="K924" s="19">
        <v>4.15</v>
      </c>
    </row>
    <row r="925" ht="12.75">
      <c r="K925" s="19">
        <v>4.1</v>
      </c>
    </row>
    <row r="926" ht="12.75">
      <c r="K926" s="18">
        <v>3.74</v>
      </c>
    </row>
    <row r="927" ht="12.75">
      <c r="K927" s="19">
        <v>3.74</v>
      </c>
    </row>
    <row r="928" ht="12.75">
      <c r="K928" s="19">
        <v>3.51</v>
      </c>
    </row>
    <row r="929" ht="12.75">
      <c r="K929" s="19">
        <v>3.68</v>
      </c>
    </row>
    <row r="930" ht="12.75">
      <c r="K930" s="19">
        <v>3.88</v>
      </c>
    </row>
    <row r="931" ht="12.75">
      <c r="K931" s="19">
        <v>4.1</v>
      </c>
    </row>
    <row r="932" ht="12.75">
      <c r="K932" s="19">
        <v>4.01</v>
      </c>
    </row>
    <row r="933" ht="12.75">
      <c r="K933" s="19">
        <v>3.89</v>
      </c>
    </row>
    <row r="934" ht="12.75">
      <c r="K934" s="19">
        <v>3.69</v>
      </c>
    </row>
    <row r="935" ht="12.75">
      <c r="K935" s="20">
        <v>3.81</v>
      </c>
    </row>
    <row r="936" ht="12.75">
      <c r="K936" s="20">
        <v>3.53</v>
      </c>
    </row>
    <row r="937" ht="12.75">
      <c r="K937" s="20">
        <v>2.42</v>
      </c>
    </row>
    <row r="938" ht="12.75">
      <c r="K938" s="20">
        <v>2.52</v>
      </c>
    </row>
    <row r="939" ht="12.75">
      <c r="K939" s="20">
        <v>2.87</v>
      </c>
    </row>
    <row r="940" ht="12.75">
      <c r="K940" s="20">
        <v>2.82</v>
      </c>
    </row>
    <row r="941" ht="12.75">
      <c r="K941" s="20">
        <v>2.93</v>
      </c>
    </row>
    <row r="942" ht="12.75">
      <c r="K942" s="20">
        <v>3.29</v>
      </c>
    </row>
    <row r="943" ht="12.75">
      <c r="K943" s="20">
        <v>3.72</v>
      </c>
    </row>
    <row r="944" ht="12.75">
      <c r="K944" s="20">
        <v>3.56</v>
      </c>
    </row>
    <row r="945" ht="12.75">
      <c r="K945" s="20">
        <v>3.59</v>
      </c>
    </row>
    <row r="946" ht="12.75">
      <c r="K946" s="20">
        <v>3.4</v>
      </c>
    </row>
    <row r="947" ht="12.75">
      <c r="K947" s="20">
        <v>3.39</v>
      </c>
    </row>
    <row r="948" ht="12.75">
      <c r="K948" s="20">
        <v>3.4</v>
      </c>
    </row>
    <row r="949" ht="12.75">
      <c r="K949" s="20">
        <v>3.59</v>
      </c>
    </row>
    <row r="950" ht="12.75">
      <c r="K950" s="18">
        <v>3.73</v>
      </c>
    </row>
    <row r="951" ht="12.75">
      <c r="K951" s="20">
        <v>3.69</v>
      </c>
    </row>
    <row r="952" ht="12.75">
      <c r="K952" s="20">
        <v>3.73</v>
      </c>
    </row>
    <row r="953" ht="12.75">
      <c r="K953" s="20">
        <v>3.85</v>
      </c>
    </row>
    <row r="954" ht="12.75">
      <c r="K954" s="20">
        <v>3.42</v>
      </c>
    </row>
    <row r="955" ht="12.75">
      <c r="K955" s="20">
        <v>3.2</v>
      </c>
    </row>
    <row r="956" ht="12.75">
      <c r="K956" s="20">
        <v>3.01</v>
      </c>
    </row>
    <row r="957" ht="12.75">
      <c r="K957" s="20">
        <v>2.7</v>
      </c>
    </row>
    <row r="958" ht="12.75">
      <c r="K958" s="20">
        <v>2.65</v>
      </c>
    </row>
    <row r="959" ht="12.75">
      <c r="K959" s="20">
        <v>2.54</v>
      </c>
    </row>
    <row r="960" ht="12.75">
      <c r="K960" s="20">
        <v>2.76</v>
      </c>
    </row>
    <row r="961" ht="12.75">
      <c r="K961" s="20">
        <v>3.29</v>
      </c>
    </row>
    <row r="962" ht="12.75">
      <c r="K962" s="20">
        <v>3.39</v>
      </c>
    </row>
    <row r="963" ht="12.75">
      <c r="K963" s="20">
        <v>3.58</v>
      </c>
    </row>
    <row r="964" ht="12.75">
      <c r="K964" s="20">
        <v>3.41</v>
      </c>
    </row>
    <row r="965" ht="12.75">
      <c r="K965" s="20">
        <v>3.46</v>
      </c>
    </row>
    <row r="966" ht="12.75">
      <c r="K966" s="20">
        <v>3.17</v>
      </c>
    </row>
    <row r="967" ht="12.75">
      <c r="K967" s="20">
        <v>3</v>
      </c>
    </row>
    <row r="968" ht="12.75">
      <c r="K968" s="20">
        <v>3</v>
      </c>
    </row>
    <row r="969" ht="12.75">
      <c r="K969" s="20">
        <v>2.3</v>
      </c>
    </row>
    <row r="970" ht="12.75">
      <c r="K970" s="20">
        <v>1.98</v>
      </c>
    </row>
    <row r="971" ht="12.75">
      <c r="K971" s="20">
        <v>2.15</v>
      </c>
    </row>
    <row r="972" ht="12.75">
      <c r="K972" s="20">
        <v>2.01</v>
      </c>
    </row>
    <row r="973" ht="12.75">
      <c r="K973" s="20">
        <v>1.98</v>
      </c>
    </row>
    <row r="974" ht="12.75">
      <c r="K974" s="20">
        <v>1.97</v>
      </c>
    </row>
    <row r="975" ht="12.75">
      <c r="K975" s="20">
        <v>1.97</v>
      </c>
    </row>
    <row r="976" ht="12.75">
      <c r="K976" s="20">
        <v>2.17</v>
      </c>
    </row>
    <row r="977" ht="12.75">
      <c r="K977" s="20">
        <v>2.05</v>
      </c>
    </row>
    <row r="978" ht="12.75">
      <c r="K978" s="20">
        <v>1.8</v>
      </c>
    </row>
    <row r="979" ht="12.75">
      <c r="K979" s="20">
        <v>1.62</v>
      </c>
    </row>
    <row r="980" ht="12.75">
      <c r="K980" s="20">
        <v>1.53</v>
      </c>
    </row>
    <row r="981" ht="12.75">
      <c r="K981" s="20">
        <v>1.68</v>
      </c>
    </row>
    <row r="982" ht="12.75">
      <c r="K982" s="20">
        <v>1.72</v>
      </c>
    </row>
    <row r="983" ht="12.75">
      <c r="K983" s="20">
        <v>1.75</v>
      </c>
    </row>
    <row r="984" ht="12.75">
      <c r="K984" s="20">
        <v>1.65</v>
      </c>
    </row>
    <row r="985" ht="12.75">
      <c r="K985" s="20">
        <v>1.72</v>
      </c>
    </row>
    <row r="986" ht="12.75">
      <c r="K986" s="20">
        <v>1.91</v>
      </c>
    </row>
    <row r="987" ht="12.75">
      <c r="K987" s="20">
        <v>1.98</v>
      </c>
    </row>
    <row r="988" ht="12.75">
      <c r="K988" s="20">
        <v>1.96</v>
      </c>
    </row>
    <row r="989" ht="12.75">
      <c r="K989" s="20">
        <v>1.76</v>
      </c>
    </row>
    <row r="990" ht="12.75">
      <c r="K990" s="20">
        <v>1.93</v>
      </c>
    </row>
    <row r="991" ht="12.75">
      <c r="K991" s="20">
        <v>2.3</v>
      </c>
    </row>
    <row r="992" ht="12.75">
      <c r="K992" s="20">
        <v>2.58</v>
      </c>
    </row>
    <row r="993" ht="12.75">
      <c r="K993" s="20">
        <v>2.74</v>
      </c>
    </row>
    <row r="994" ht="12.75">
      <c r="K994" s="20">
        <v>2.81</v>
      </c>
    </row>
    <row r="995" ht="12.75">
      <c r="K995" s="20">
        <v>2.57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6">
      <selection activeCell="AA25" sqref="AA25"/>
    </sheetView>
  </sheetViews>
  <sheetFormatPr defaultColWidth="9.140625" defaultRowHeight="12.75"/>
  <cols>
    <col min="1" max="1" width="31.140625" style="0" customWidth="1"/>
    <col min="6" max="6" width="37.8515625" style="0" customWidth="1"/>
    <col min="7" max="7" width="45.421875" style="0" customWidth="1"/>
  </cols>
  <sheetData>
    <row r="1" spans="1:7" ht="12.75">
      <c r="A1" s="2" t="s">
        <v>1035</v>
      </c>
      <c r="G1" s="2" t="s">
        <v>1033</v>
      </c>
    </row>
    <row r="2" ht="12.75">
      <c r="G2" s="2" t="s">
        <v>1034</v>
      </c>
    </row>
    <row r="3" spans="1:7" ht="12.75">
      <c r="A3" s="2" t="s">
        <v>1043</v>
      </c>
      <c r="G3" s="2" t="s">
        <v>974</v>
      </c>
    </row>
    <row r="4" ht="12.75">
      <c r="A4" t="s">
        <v>911</v>
      </c>
    </row>
    <row r="5" spans="1:7" ht="12.75">
      <c r="A5" t="s">
        <v>1044</v>
      </c>
      <c r="G5" t="s">
        <v>974</v>
      </c>
    </row>
    <row r="6" spans="1:7" ht="12.75">
      <c r="A6" t="s">
        <v>1045</v>
      </c>
      <c r="G6" t="s">
        <v>1040</v>
      </c>
    </row>
    <row r="7" spans="1:7" ht="12.75">
      <c r="A7" t="s">
        <v>1046</v>
      </c>
      <c r="G7" t="s">
        <v>1041</v>
      </c>
    </row>
    <row r="8" ht="12.75">
      <c r="G8" s="2" t="s">
        <v>975</v>
      </c>
    </row>
    <row r="9" spans="1:5" ht="12.75">
      <c r="A9" t="s">
        <v>915</v>
      </c>
      <c r="B9" t="s">
        <v>916</v>
      </c>
      <c r="C9" t="s">
        <v>917</v>
      </c>
      <c r="D9" t="s">
        <v>918</v>
      </c>
      <c r="E9" t="s">
        <v>919</v>
      </c>
    </row>
    <row r="10" spans="7:9" ht="12.75">
      <c r="G10" t="s">
        <v>1037</v>
      </c>
      <c r="H10" t="s">
        <v>976</v>
      </c>
      <c r="I10" t="s">
        <v>977</v>
      </c>
    </row>
    <row r="11" spans="1:5" ht="12.75">
      <c r="A11" t="s">
        <v>920</v>
      </c>
      <c r="B11">
        <v>-0.000962</v>
      </c>
      <c r="C11">
        <v>0.01559</v>
      </c>
      <c r="D11">
        <v>-0.061693</v>
      </c>
      <c r="E11">
        <v>0.9508</v>
      </c>
    </row>
    <row r="12" spans="1:9" ht="12.75">
      <c r="A12" s="2" t="s">
        <v>1047</v>
      </c>
      <c r="B12">
        <v>0.298642</v>
      </c>
      <c r="C12">
        <v>0.031996</v>
      </c>
      <c r="D12">
        <v>9.333713</v>
      </c>
      <c r="E12">
        <v>0</v>
      </c>
      <c r="G12" t="s">
        <v>1038</v>
      </c>
      <c r="H12">
        <v>697</v>
      </c>
      <c r="I12">
        <v>2.1657</v>
      </c>
    </row>
    <row r="13" spans="1:9" ht="12.75">
      <c r="A13" s="2" t="s">
        <v>1048</v>
      </c>
      <c r="B13">
        <v>-0.138644</v>
      </c>
      <c r="C13">
        <v>0.031981</v>
      </c>
      <c r="D13">
        <v>-4.335126</v>
      </c>
      <c r="E13">
        <v>0</v>
      </c>
      <c r="G13" t="s">
        <v>1039</v>
      </c>
      <c r="I13">
        <v>54.9603</v>
      </c>
    </row>
    <row r="14" ht="12.75">
      <c r="G14" s="2"/>
    </row>
    <row r="15" spans="1:5" ht="12.75">
      <c r="A15" s="2" t="s">
        <v>925</v>
      </c>
      <c r="B15" s="2">
        <v>0.112325</v>
      </c>
      <c r="C15" t="s">
        <v>926</v>
      </c>
      <c r="E15">
        <v>-0.001291</v>
      </c>
    </row>
    <row r="16" spans="1:7" ht="12.75">
      <c r="A16" t="s">
        <v>927</v>
      </c>
      <c r="B16">
        <v>0.109767</v>
      </c>
      <c r="C16" t="s">
        <v>928</v>
      </c>
      <c r="E16">
        <v>0.436215</v>
      </c>
      <c r="G16" t="s">
        <v>974</v>
      </c>
    </row>
    <row r="17" spans="1:7" ht="12.75">
      <c r="A17" t="s">
        <v>929</v>
      </c>
      <c r="B17">
        <v>0.411578</v>
      </c>
      <c r="C17" t="s">
        <v>930</v>
      </c>
      <c r="E17">
        <v>1.066659</v>
      </c>
      <c r="G17" t="s">
        <v>1040</v>
      </c>
    </row>
    <row r="18" spans="1:7" ht="12.75">
      <c r="A18" t="s">
        <v>931</v>
      </c>
      <c r="B18">
        <v>117.5612</v>
      </c>
      <c r="C18" t="s">
        <v>932</v>
      </c>
      <c r="E18">
        <v>1.086229</v>
      </c>
      <c r="G18" t="s">
        <v>1041</v>
      </c>
    </row>
    <row r="19" spans="1:7" ht="12.75">
      <c r="A19" t="s">
        <v>933</v>
      </c>
      <c r="B19">
        <v>-368.7306</v>
      </c>
      <c r="C19" t="s">
        <v>1049</v>
      </c>
      <c r="E19">
        <v>1.074225</v>
      </c>
      <c r="G19" s="2" t="s">
        <v>1042</v>
      </c>
    </row>
    <row r="20" spans="1:5" ht="12.75">
      <c r="A20" t="s">
        <v>1050</v>
      </c>
      <c r="B20">
        <v>43.90902</v>
      </c>
      <c r="C20" t="s">
        <v>1051</v>
      </c>
      <c r="E20">
        <v>1.747174</v>
      </c>
    </row>
    <row r="21" spans="1:9" ht="12.75">
      <c r="A21" t="s">
        <v>1052</v>
      </c>
      <c r="B21">
        <v>0</v>
      </c>
      <c r="G21" t="s">
        <v>1037</v>
      </c>
      <c r="H21" t="s">
        <v>976</v>
      </c>
      <c r="I21" t="s">
        <v>977</v>
      </c>
    </row>
    <row r="23" spans="1:9" ht="12.75">
      <c r="A23" s="2"/>
      <c r="G23" t="s">
        <v>1038</v>
      </c>
      <c r="H23">
        <v>695</v>
      </c>
      <c r="I23">
        <v>4.78486</v>
      </c>
    </row>
    <row r="24" spans="1:9" ht="12.75">
      <c r="A24" s="2" t="s">
        <v>1053</v>
      </c>
      <c r="G24" t="s">
        <v>1039</v>
      </c>
      <c r="I24">
        <v>32.2715</v>
      </c>
    </row>
    <row r="25" ht="12.75">
      <c r="A25" t="s">
        <v>911</v>
      </c>
    </row>
    <row r="26" ht="12.75">
      <c r="A26" t="s">
        <v>1054</v>
      </c>
    </row>
    <row r="27" spans="1:7" ht="12.75">
      <c r="A27" t="s">
        <v>1055</v>
      </c>
      <c r="G27" t="s">
        <v>974</v>
      </c>
    </row>
    <row r="28" spans="1:7" ht="12.75">
      <c r="A28" t="s">
        <v>1056</v>
      </c>
      <c r="G28" t="s">
        <v>1059</v>
      </c>
    </row>
    <row r="29" ht="12.75">
      <c r="G29" t="s">
        <v>1060</v>
      </c>
    </row>
    <row r="30" spans="1:7" ht="12.75">
      <c r="A30" t="s">
        <v>915</v>
      </c>
      <c r="B30" t="s">
        <v>916</v>
      </c>
      <c r="C30" t="s">
        <v>917</v>
      </c>
      <c r="D30" t="s">
        <v>918</v>
      </c>
      <c r="E30" t="s">
        <v>919</v>
      </c>
      <c r="G30" t="s">
        <v>975</v>
      </c>
    </row>
    <row r="32" spans="1:9" ht="12.75">
      <c r="A32" s="2" t="s">
        <v>920</v>
      </c>
      <c r="B32">
        <v>-0.000595</v>
      </c>
      <c r="C32">
        <v>0.017359</v>
      </c>
      <c r="D32">
        <v>-0.03425</v>
      </c>
      <c r="E32">
        <v>0.9727</v>
      </c>
      <c r="G32" t="s">
        <v>1037</v>
      </c>
      <c r="H32" t="s">
        <v>976</v>
      </c>
      <c r="I32" t="s">
        <v>977</v>
      </c>
    </row>
    <row r="33" spans="1:5" ht="12.75">
      <c r="A33" s="2" t="s">
        <v>1057</v>
      </c>
      <c r="B33">
        <v>0.633563</v>
      </c>
      <c r="C33">
        <v>0.042329</v>
      </c>
      <c r="D33">
        <v>14.96755</v>
      </c>
      <c r="E33">
        <v>0</v>
      </c>
    </row>
    <row r="34" spans="1:9" ht="12.75">
      <c r="A34" t="s">
        <v>1058</v>
      </c>
      <c r="B34">
        <v>-0.14995</v>
      </c>
      <c r="C34">
        <v>0.042327</v>
      </c>
      <c r="D34">
        <v>-3.542673</v>
      </c>
      <c r="E34">
        <v>0.0004</v>
      </c>
      <c r="G34" t="s">
        <v>1061</v>
      </c>
      <c r="H34">
        <v>696</v>
      </c>
      <c r="I34">
        <v>9.43604</v>
      </c>
    </row>
    <row r="35" spans="2:9" ht="12.75">
      <c r="B35" s="2"/>
      <c r="G35" t="s">
        <v>1062</v>
      </c>
      <c r="I35">
        <v>42.5577</v>
      </c>
    </row>
    <row r="36" spans="1:5" ht="12.75">
      <c r="A36" s="2" t="s">
        <v>925</v>
      </c>
      <c r="B36" s="2">
        <v>0.245877</v>
      </c>
      <c r="C36" t="s">
        <v>926</v>
      </c>
      <c r="E36">
        <v>-0.000946</v>
      </c>
    </row>
    <row r="37" spans="1:5" ht="12.75">
      <c r="A37" t="s">
        <v>927</v>
      </c>
      <c r="B37">
        <v>0.243707</v>
      </c>
      <c r="C37" t="s">
        <v>928</v>
      </c>
      <c r="E37">
        <v>0.527369</v>
      </c>
    </row>
    <row r="38" spans="1:5" ht="12.75">
      <c r="A38" t="s">
        <v>929</v>
      </c>
      <c r="B38">
        <v>0.458627</v>
      </c>
      <c r="C38" t="s">
        <v>930</v>
      </c>
      <c r="E38">
        <v>1.283129</v>
      </c>
    </row>
    <row r="39" spans="1:5" ht="12.75">
      <c r="A39" t="s">
        <v>931</v>
      </c>
      <c r="B39">
        <v>146.1853</v>
      </c>
      <c r="C39" t="s">
        <v>932</v>
      </c>
      <c r="E39">
        <v>1.302677</v>
      </c>
    </row>
    <row r="40" spans="1:5" ht="12.75">
      <c r="A40" t="s">
        <v>933</v>
      </c>
      <c r="B40">
        <v>-444.812</v>
      </c>
      <c r="C40" t="s">
        <v>1049</v>
      </c>
      <c r="E40">
        <v>1.290687</v>
      </c>
    </row>
    <row r="41" spans="1:5" ht="12.75">
      <c r="A41" t="s">
        <v>1050</v>
      </c>
      <c r="B41">
        <v>113.3003</v>
      </c>
      <c r="C41" t="s">
        <v>1051</v>
      </c>
      <c r="E41">
        <v>1.849542</v>
      </c>
    </row>
    <row r="42" spans="1:2" ht="12.75">
      <c r="A42" t="s">
        <v>1052</v>
      </c>
      <c r="B42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Goff, Brian</dc:creator>
  <cp:keywords/>
  <dc:description/>
  <cp:lastModifiedBy>Goff, Brian</cp:lastModifiedBy>
  <dcterms:created xsi:type="dcterms:W3CDTF">2004-03-12T14:33:19Z</dcterms:created>
  <dcterms:modified xsi:type="dcterms:W3CDTF">2013-11-07T18:36:37Z</dcterms:modified>
  <cp:category/>
  <cp:version/>
  <cp:contentType/>
  <cp:contentStatus/>
</cp:coreProperties>
</file>