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9035" windowHeight="12915" activeTab="3"/>
  </bookViews>
  <sheets>
    <sheet name="briefreports" sheetId="4" r:id="rId1"/>
    <sheet name="empiricalassign" sheetId="3" r:id="rId2"/>
    <sheet name="readingquiz" sheetId="2" r:id="rId3"/>
    <sheet name="main sheet" sheetId="1" r:id="rId4"/>
  </sheets>
  <calcPr calcId="145621"/>
</workbook>
</file>

<file path=xl/calcChain.xml><?xml version="1.0" encoding="utf-8"?>
<calcChain xmlns="http://schemas.openxmlformats.org/spreadsheetml/2006/main">
  <c r="K17" i="2" l="1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K17" i="3" l="1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D3" i="1" l="1"/>
  <c r="L11" i="2"/>
  <c r="E11" i="1" s="1"/>
  <c r="L17" i="2"/>
  <c r="E17" i="1" s="1"/>
  <c r="L16" i="2"/>
  <c r="E16" i="1" s="1"/>
  <c r="L15" i="2"/>
  <c r="E15" i="1" s="1"/>
  <c r="L14" i="2"/>
  <c r="E14" i="1" s="1"/>
  <c r="L13" i="2"/>
  <c r="E13" i="1" s="1"/>
  <c r="L12" i="2"/>
  <c r="E12" i="1" s="1"/>
  <c r="L10" i="2"/>
  <c r="E10" i="1" s="1"/>
  <c r="L9" i="2"/>
  <c r="E9" i="1" s="1"/>
  <c r="L8" i="2"/>
  <c r="E8" i="1" s="1"/>
  <c r="L7" i="2"/>
  <c r="E7" i="1" s="1"/>
  <c r="L6" i="2"/>
  <c r="E6" i="1" s="1"/>
  <c r="L5" i="2"/>
  <c r="E5" i="1" s="1"/>
  <c r="L4" i="2"/>
  <c r="E4" i="1" s="1"/>
  <c r="L3" i="2"/>
  <c r="E3" i="1" s="1"/>
  <c r="L2" i="2"/>
  <c r="E2" i="1" s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H4" i="1" l="1"/>
  <c r="H8" i="1"/>
  <c r="H12" i="1"/>
  <c r="H16" i="1"/>
  <c r="H2" i="1"/>
  <c r="H5" i="1"/>
  <c r="H9" i="1"/>
  <c r="H13" i="1"/>
  <c r="H17" i="1"/>
  <c r="H3" i="1"/>
  <c r="H7" i="1"/>
  <c r="H11" i="1"/>
  <c r="H15" i="1"/>
  <c r="H6" i="1"/>
  <c r="H10" i="1"/>
  <c r="H14" i="1"/>
</calcChain>
</file>

<file path=xl/sharedStrings.xml><?xml version="1.0" encoding="utf-8"?>
<sst xmlns="http://schemas.openxmlformats.org/spreadsheetml/2006/main" count="81" uniqueCount="28">
  <si>
    <t>ID</t>
  </si>
  <si>
    <t>Grade</t>
  </si>
  <si>
    <t>Reading Quiz</t>
  </si>
  <si>
    <t>Raw Avg</t>
  </si>
  <si>
    <t>Adj. Avg.</t>
  </si>
  <si>
    <t>Semester Avg.</t>
  </si>
  <si>
    <t>Week 2</t>
  </si>
  <si>
    <t xml:space="preserve">Emp. Assign </t>
  </si>
  <si>
    <t>Brief Reports</t>
  </si>
  <si>
    <t>Avg</t>
  </si>
  <si>
    <t>Exam I</t>
  </si>
  <si>
    <t>Exam II</t>
  </si>
  <si>
    <t>7667</t>
  </si>
  <si>
    <t>1479</t>
  </si>
  <si>
    <t>9898</t>
  </si>
  <si>
    <t>4258</t>
  </si>
  <si>
    <t>7159</t>
  </si>
  <si>
    <t>4464</t>
  </si>
  <si>
    <t>8424</t>
  </si>
  <si>
    <t>2630</t>
  </si>
  <si>
    <t>0363</t>
  </si>
  <si>
    <t>2252</t>
  </si>
  <si>
    <t>7092</t>
  </si>
  <si>
    <t>6596</t>
  </si>
  <si>
    <t>9074</t>
  </si>
  <si>
    <t>3911</t>
  </si>
  <si>
    <t>6248</t>
  </si>
  <si>
    <t>2253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</si>
</sst>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/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N4" sqref="N4"/>
    </sheetView>
  </sheetViews>
  <sheetFormatPr defaultRowHeight="12.75" x14ac:dyDescent="0.2"/>
  <cols>
    <col min="1" max="1" width="25.28515625" style="7" customWidth="1"/>
    <col min="2" max="2" width="21.85546875" customWidth="1"/>
    <col min="3" max="3" width="9.140625" style="7" customWidth="1"/>
    <col min="4" max="9" width="9.140625" style="7"/>
    <col min="10" max="10" width="13.7109375" style="9" customWidth="1"/>
  </cols>
  <sheetData>
    <row r="1" spans="1:10" ht="14.25" thickTop="1" thickBot="1" x14ac:dyDescent="0.25">
      <c r="A1" s="6" t="s">
        <v>0</v>
      </c>
      <c r="B1" s="6"/>
      <c r="C1" s="10" t="s">
        <v>6</v>
      </c>
      <c r="D1" s="8">
        <v>3</v>
      </c>
      <c r="E1" s="8">
        <v>4</v>
      </c>
      <c r="F1" s="8">
        <v>5</v>
      </c>
      <c r="G1" s="8">
        <v>8</v>
      </c>
      <c r="H1" s="8">
        <v>9</v>
      </c>
      <c r="I1" s="8">
        <v>8</v>
      </c>
      <c r="J1" s="19" t="s">
        <v>9</v>
      </c>
    </row>
    <row r="2" spans="1:10" ht="13.5" thickTop="1" x14ac:dyDescent="0.2">
      <c r="A2" s="7" t="s">
        <v>12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30">
        <f>100*SUM(B2:I2)/7</f>
        <v>100</v>
      </c>
    </row>
    <row r="3" spans="1:10" x14ac:dyDescent="0.2">
      <c r="A3" s="7" t="s">
        <v>13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30">
        <f t="shared" ref="J3:J17" si="0">100*SUM(B3:I3)/7</f>
        <v>100</v>
      </c>
    </row>
    <row r="4" spans="1:10" x14ac:dyDescent="0.2">
      <c r="A4" s="7" t="s">
        <v>14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30">
        <f t="shared" si="0"/>
        <v>100</v>
      </c>
    </row>
    <row r="5" spans="1:10" x14ac:dyDescent="0.2">
      <c r="A5" s="7" t="s">
        <v>15</v>
      </c>
      <c r="C5" s="7">
        <v>1</v>
      </c>
      <c r="D5" s="7">
        <v>1</v>
      </c>
      <c r="E5" s="7">
        <v>0.5</v>
      </c>
      <c r="F5" s="7">
        <v>1</v>
      </c>
      <c r="G5" s="7">
        <v>1</v>
      </c>
      <c r="H5" s="7">
        <v>1</v>
      </c>
      <c r="I5" s="7">
        <v>1</v>
      </c>
      <c r="J5" s="30">
        <f t="shared" si="0"/>
        <v>92.857142857142861</v>
      </c>
    </row>
    <row r="6" spans="1:10" x14ac:dyDescent="0.2">
      <c r="A6" s="7" t="s">
        <v>16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J6" s="30">
        <f t="shared" si="0"/>
        <v>71.428571428571431</v>
      </c>
    </row>
    <row r="7" spans="1:10" x14ac:dyDescent="0.2">
      <c r="A7" s="7" t="s">
        <v>17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30">
        <f t="shared" si="0"/>
        <v>100</v>
      </c>
    </row>
    <row r="8" spans="1:10" x14ac:dyDescent="0.2">
      <c r="A8" s="7" t="s">
        <v>18</v>
      </c>
      <c r="C8" s="7">
        <v>1</v>
      </c>
      <c r="D8" s="7">
        <v>1</v>
      </c>
      <c r="E8" s="7">
        <v>1</v>
      </c>
      <c r="F8" s="7">
        <v>1</v>
      </c>
      <c r="G8" s="7">
        <v>0</v>
      </c>
      <c r="H8" s="7">
        <v>1</v>
      </c>
      <c r="I8" s="7">
        <v>1</v>
      </c>
      <c r="J8" s="30">
        <f t="shared" si="0"/>
        <v>85.714285714285708</v>
      </c>
    </row>
    <row r="9" spans="1:10" x14ac:dyDescent="0.2">
      <c r="A9" s="7" t="s">
        <v>19</v>
      </c>
      <c r="C9" s="7">
        <v>1</v>
      </c>
      <c r="D9" s="7">
        <v>1</v>
      </c>
      <c r="E9" s="7">
        <v>0.5</v>
      </c>
      <c r="F9" s="7">
        <v>1</v>
      </c>
      <c r="G9" s="7">
        <v>1</v>
      </c>
      <c r="H9" s="7">
        <v>1</v>
      </c>
      <c r="I9" s="7">
        <v>1</v>
      </c>
      <c r="J9" s="30">
        <f t="shared" si="0"/>
        <v>92.857142857142861</v>
      </c>
    </row>
    <row r="10" spans="1:10" x14ac:dyDescent="0.2">
      <c r="A10" s="7" t="s">
        <v>20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30">
        <f t="shared" si="0"/>
        <v>100</v>
      </c>
    </row>
    <row r="11" spans="1:10" x14ac:dyDescent="0.2">
      <c r="A11" s="7" t="s">
        <v>21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30">
        <f t="shared" si="0"/>
        <v>100</v>
      </c>
    </row>
    <row r="12" spans="1:10" x14ac:dyDescent="0.2">
      <c r="A12" s="7" t="s">
        <v>22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30">
        <f t="shared" si="0"/>
        <v>100</v>
      </c>
    </row>
    <row r="13" spans="1:10" x14ac:dyDescent="0.2">
      <c r="A13" s="7" t="s">
        <v>23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30">
        <f t="shared" si="0"/>
        <v>100</v>
      </c>
    </row>
    <row r="14" spans="1:10" x14ac:dyDescent="0.2">
      <c r="A14" s="7" t="s">
        <v>24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30">
        <f t="shared" si="0"/>
        <v>100</v>
      </c>
    </row>
    <row r="15" spans="1:10" x14ac:dyDescent="0.2">
      <c r="A15" s="7" t="s">
        <v>25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30">
        <f t="shared" si="0"/>
        <v>100</v>
      </c>
    </row>
    <row r="16" spans="1:10" x14ac:dyDescent="0.2">
      <c r="A16" s="7" t="s">
        <v>26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30">
        <f t="shared" si="0"/>
        <v>100</v>
      </c>
    </row>
    <row r="17" spans="1:10" x14ac:dyDescent="0.2">
      <c r="A17" s="7" t="s">
        <v>27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30">
        <f t="shared" si="0"/>
        <v>100</v>
      </c>
    </row>
    <row r="18" spans="1:10" x14ac:dyDescent="0.2">
      <c r="A18" s="25"/>
    </row>
    <row r="26" spans="1:10" x14ac:dyDescent="0.2">
      <c r="A26" s="18"/>
    </row>
  </sheetData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1" sqref="B1:B1048576"/>
    </sheetView>
  </sheetViews>
  <sheetFormatPr defaultRowHeight="12.75" x14ac:dyDescent="0.2"/>
  <cols>
    <col min="1" max="1" width="35.28515625" customWidth="1"/>
    <col min="2" max="2" width="21.85546875" customWidth="1"/>
    <col min="3" max="10" width="9.140625" style="7"/>
    <col min="11" max="11" width="13.7109375" customWidth="1"/>
  </cols>
  <sheetData>
    <row r="1" spans="1:11" ht="14.25" thickTop="1" thickBot="1" x14ac:dyDescent="0.25">
      <c r="A1" s="6" t="s">
        <v>0</v>
      </c>
      <c r="B1" s="6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10" t="s">
        <v>9</v>
      </c>
    </row>
    <row r="2" spans="1:11" ht="13.5" thickTop="1" x14ac:dyDescent="0.2">
      <c r="A2" s="7" t="s">
        <v>12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K2" s="7">
        <f>100*SUM(C2:J2)/5</f>
        <v>100</v>
      </c>
    </row>
    <row r="3" spans="1:11" x14ac:dyDescent="0.2">
      <c r="A3" s="7" t="s">
        <v>13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K3" s="7">
        <f t="shared" ref="K3:K17" si="0">100*SUM(C3:J3)/5</f>
        <v>100</v>
      </c>
    </row>
    <row r="4" spans="1:11" x14ac:dyDescent="0.2">
      <c r="A4" s="7" t="s">
        <v>14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K4" s="7">
        <f t="shared" si="0"/>
        <v>100</v>
      </c>
    </row>
    <row r="5" spans="1:11" x14ac:dyDescent="0.2">
      <c r="A5" s="7" t="s">
        <v>15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K5" s="7">
        <f t="shared" si="0"/>
        <v>100</v>
      </c>
    </row>
    <row r="6" spans="1:11" x14ac:dyDescent="0.2">
      <c r="A6" s="7" t="s">
        <v>16</v>
      </c>
      <c r="C6" s="7">
        <v>1</v>
      </c>
      <c r="D6" s="7">
        <v>1</v>
      </c>
      <c r="E6" s="7">
        <v>1</v>
      </c>
      <c r="F6" s="7">
        <v>1</v>
      </c>
      <c r="K6" s="7">
        <f t="shared" si="0"/>
        <v>80</v>
      </c>
    </row>
    <row r="7" spans="1:11" x14ac:dyDescent="0.2">
      <c r="A7" s="7" t="s">
        <v>17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K7" s="7">
        <f t="shared" si="0"/>
        <v>100</v>
      </c>
    </row>
    <row r="8" spans="1:11" x14ac:dyDescent="0.2">
      <c r="A8" s="7" t="s">
        <v>18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K8" s="7">
        <f t="shared" si="0"/>
        <v>100</v>
      </c>
    </row>
    <row r="9" spans="1:11" x14ac:dyDescent="0.2">
      <c r="A9" s="7" t="s">
        <v>19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K9" s="7">
        <f t="shared" si="0"/>
        <v>100</v>
      </c>
    </row>
    <row r="10" spans="1:11" x14ac:dyDescent="0.2">
      <c r="A10" s="7" t="s">
        <v>20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K10" s="7">
        <f t="shared" si="0"/>
        <v>100</v>
      </c>
    </row>
    <row r="11" spans="1:11" x14ac:dyDescent="0.2">
      <c r="A11" s="7" t="s">
        <v>21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K11" s="7">
        <f t="shared" si="0"/>
        <v>100</v>
      </c>
    </row>
    <row r="12" spans="1:11" x14ac:dyDescent="0.2">
      <c r="A12" s="7" t="s">
        <v>22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K12" s="7">
        <f t="shared" si="0"/>
        <v>100</v>
      </c>
    </row>
    <row r="13" spans="1:11" x14ac:dyDescent="0.2">
      <c r="A13" s="7" t="s">
        <v>23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K13" s="7">
        <f t="shared" si="0"/>
        <v>100</v>
      </c>
    </row>
    <row r="14" spans="1:11" x14ac:dyDescent="0.2">
      <c r="A14" s="7" t="s">
        <v>24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K14" s="7">
        <f t="shared" si="0"/>
        <v>100</v>
      </c>
    </row>
    <row r="15" spans="1:11" x14ac:dyDescent="0.2">
      <c r="A15" s="7" t="s">
        <v>25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K15" s="7">
        <f t="shared" si="0"/>
        <v>100</v>
      </c>
    </row>
    <row r="16" spans="1:11" x14ac:dyDescent="0.2">
      <c r="A16" s="7" t="s">
        <v>26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K16" s="7">
        <f t="shared" si="0"/>
        <v>100</v>
      </c>
    </row>
    <row r="17" spans="1:11" x14ac:dyDescent="0.2">
      <c r="A17" s="7" t="s">
        <v>27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K17" s="7">
        <f t="shared" si="0"/>
        <v>100</v>
      </c>
    </row>
  </sheetData>
  <pageMargins left="0.75" right="0.75" top="1" bottom="1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39" sqref="A39"/>
    </sheetView>
  </sheetViews>
  <sheetFormatPr defaultRowHeight="12.75" x14ac:dyDescent="0.2"/>
  <cols>
    <col min="1" max="1" width="35.28515625" customWidth="1"/>
    <col min="2" max="2" width="21.85546875" customWidth="1"/>
    <col min="3" max="3" width="9.140625" style="7" customWidth="1"/>
    <col min="4" max="10" width="9.140625" style="7"/>
    <col min="11" max="11" width="13.7109375" style="7" customWidth="1"/>
    <col min="12" max="12" width="12.7109375" style="7" customWidth="1"/>
  </cols>
  <sheetData>
    <row r="1" spans="1:12" ht="14.25" thickTop="1" thickBot="1" x14ac:dyDescent="0.25">
      <c r="A1" s="6" t="s">
        <v>0</v>
      </c>
      <c r="B1" s="6"/>
      <c r="C1" s="10" t="s">
        <v>6</v>
      </c>
      <c r="D1" s="8">
        <v>3</v>
      </c>
      <c r="E1" s="8">
        <v>4</v>
      </c>
      <c r="F1" s="8">
        <v>5</v>
      </c>
      <c r="G1" s="8">
        <v>7</v>
      </c>
      <c r="H1" s="8">
        <v>9</v>
      </c>
      <c r="I1" s="8">
        <v>10</v>
      </c>
      <c r="J1" s="10">
        <v>11</v>
      </c>
      <c r="K1" s="10" t="s">
        <v>3</v>
      </c>
      <c r="L1" s="20" t="s">
        <v>4</v>
      </c>
    </row>
    <row r="2" spans="1:12" ht="13.5" thickTop="1" x14ac:dyDescent="0.2">
      <c r="A2" s="7" t="s">
        <v>12</v>
      </c>
      <c r="C2" s="7">
        <v>4</v>
      </c>
      <c r="D2" s="7">
        <v>4</v>
      </c>
      <c r="E2" s="7">
        <v>4</v>
      </c>
      <c r="F2" s="7">
        <v>4</v>
      </c>
      <c r="G2" s="7">
        <v>3</v>
      </c>
      <c r="H2" s="7">
        <v>5</v>
      </c>
      <c r="I2" s="7">
        <v>3</v>
      </c>
      <c r="K2" s="30">
        <f>100*SUM(C2:J2)/35</f>
        <v>77.142857142857139</v>
      </c>
      <c r="L2" s="30">
        <f>K2+14</f>
        <v>91.142857142857139</v>
      </c>
    </row>
    <row r="3" spans="1:12" x14ac:dyDescent="0.2">
      <c r="A3" s="7" t="s">
        <v>13</v>
      </c>
      <c r="C3" s="7">
        <v>3</v>
      </c>
      <c r="D3" s="7">
        <v>3</v>
      </c>
      <c r="E3" s="7">
        <v>3</v>
      </c>
      <c r="F3" s="7">
        <v>4</v>
      </c>
      <c r="G3" s="7">
        <v>3</v>
      </c>
      <c r="H3" s="7">
        <v>5</v>
      </c>
      <c r="I3" s="7">
        <v>5</v>
      </c>
      <c r="K3" s="30">
        <f t="shared" ref="K3:K17" si="0">100*SUM(C3:J3)/35</f>
        <v>74.285714285714292</v>
      </c>
      <c r="L3" s="30">
        <f t="shared" ref="L3:L17" si="1">K3+14</f>
        <v>88.285714285714292</v>
      </c>
    </row>
    <row r="4" spans="1:12" x14ac:dyDescent="0.2">
      <c r="A4" s="7" t="s">
        <v>14</v>
      </c>
      <c r="C4" s="7">
        <v>3</v>
      </c>
      <c r="D4" s="7">
        <v>4</v>
      </c>
      <c r="E4" s="7">
        <v>3</v>
      </c>
      <c r="F4" s="7">
        <v>3</v>
      </c>
      <c r="G4" s="7">
        <v>2</v>
      </c>
      <c r="H4" s="7">
        <v>4</v>
      </c>
      <c r="I4" s="7">
        <v>4</v>
      </c>
      <c r="K4" s="30">
        <f t="shared" si="0"/>
        <v>65.714285714285708</v>
      </c>
      <c r="L4" s="30">
        <f t="shared" si="1"/>
        <v>79.714285714285708</v>
      </c>
    </row>
    <row r="5" spans="1:12" x14ac:dyDescent="0.2">
      <c r="A5" s="7" t="s">
        <v>15</v>
      </c>
      <c r="C5" s="7">
        <v>3</v>
      </c>
      <c r="D5" s="7">
        <v>3</v>
      </c>
      <c r="E5" s="7">
        <v>4</v>
      </c>
      <c r="F5" s="7">
        <v>2</v>
      </c>
      <c r="G5" s="7">
        <v>2</v>
      </c>
      <c r="I5" s="7">
        <v>4</v>
      </c>
      <c r="K5" s="30">
        <f t="shared" si="0"/>
        <v>51.428571428571431</v>
      </c>
      <c r="L5" s="30">
        <f t="shared" si="1"/>
        <v>65.428571428571431</v>
      </c>
    </row>
    <row r="6" spans="1:12" x14ac:dyDescent="0.2">
      <c r="A6" s="7" t="s">
        <v>16</v>
      </c>
      <c r="C6" s="7">
        <v>0</v>
      </c>
      <c r="D6" s="7">
        <v>3</v>
      </c>
      <c r="E6" s="7">
        <v>2</v>
      </c>
      <c r="F6" s="7">
        <v>3</v>
      </c>
      <c r="G6" s="7">
        <v>2</v>
      </c>
      <c r="H6" s="7">
        <v>4</v>
      </c>
      <c r="K6" s="30">
        <f t="shared" si="0"/>
        <v>40</v>
      </c>
      <c r="L6" s="30">
        <f t="shared" si="1"/>
        <v>54</v>
      </c>
    </row>
    <row r="7" spans="1:12" x14ac:dyDescent="0.2">
      <c r="A7" s="7" t="s">
        <v>17</v>
      </c>
      <c r="C7" s="7">
        <v>4</v>
      </c>
      <c r="D7" s="7">
        <v>4</v>
      </c>
      <c r="E7" s="7">
        <v>3</v>
      </c>
      <c r="F7" s="7">
        <v>3</v>
      </c>
      <c r="G7" s="7">
        <v>3</v>
      </c>
      <c r="H7" s="7">
        <v>4</v>
      </c>
      <c r="I7" s="7">
        <v>5</v>
      </c>
      <c r="K7" s="30">
        <f t="shared" si="0"/>
        <v>74.285714285714292</v>
      </c>
      <c r="L7" s="30">
        <f t="shared" si="1"/>
        <v>88.285714285714292</v>
      </c>
    </row>
    <row r="8" spans="1:12" x14ac:dyDescent="0.2">
      <c r="A8" s="7" t="s">
        <v>18</v>
      </c>
      <c r="C8" s="7">
        <v>2</v>
      </c>
      <c r="D8" s="7">
        <v>4</v>
      </c>
      <c r="E8" s="7">
        <v>3</v>
      </c>
      <c r="F8" s="7">
        <v>4</v>
      </c>
      <c r="G8" s="7">
        <v>3</v>
      </c>
      <c r="H8" s="7">
        <v>4</v>
      </c>
      <c r="I8" s="7">
        <v>0</v>
      </c>
      <c r="K8" s="30">
        <f t="shared" si="0"/>
        <v>57.142857142857146</v>
      </c>
      <c r="L8" s="30">
        <f t="shared" si="1"/>
        <v>71.142857142857139</v>
      </c>
    </row>
    <row r="9" spans="1:12" x14ac:dyDescent="0.2">
      <c r="A9" s="7" t="s">
        <v>19</v>
      </c>
      <c r="C9" s="7">
        <v>1</v>
      </c>
      <c r="D9" s="7">
        <v>4</v>
      </c>
      <c r="E9" s="7">
        <v>4</v>
      </c>
      <c r="F9" s="7">
        <v>4</v>
      </c>
      <c r="G9" s="7">
        <v>4</v>
      </c>
      <c r="H9" s="7">
        <v>3</v>
      </c>
      <c r="I9" s="7">
        <v>4</v>
      </c>
      <c r="K9" s="30">
        <f t="shared" si="0"/>
        <v>68.571428571428569</v>
      </c>
      <c r="L9" s="30">
        <f t="shared" si="1"/>
        <v>82.571428571428569</v>
      </c>
    </row>
    <row r="10" spans="1:12" x14ac:dyDescent="0.2">
      <c r="A10" s="7" t="s">
        <v>20</v>
      </c>
      <c r="C10" s="7">
        <v>2</v>
      </c>
      <c r="D10" s="7">
        <v>4</v>
      </c>
      <c r="E10" s="7">
        <v>4</v>
      </c>
      <c r="F10" s="7">
        <v>2</v>
      </c>
      <c r="G10" s="7">
        <v>0</v>
      </c>
      <c r="H10" s="7">
        <v>5</v>
      </c>
      <c r="I10" s="7">
        <v>4</v>
      </c>
      <c r="K10" s="30">
        <f t="shared" si="0"/>
        <v>60</v>
      </c>
      <c r="L10" s="30">
        <f t="shared" si="1"/>
        <v>74</v>
      </c>
    </row>
    <row r="11" spans="1:12" x14ac:dyDescent="0.2">
      <c r="A11" s="7" t="s">
        <v>21</v>
      </c>
      <c r="C11" s="7">
        <v>3</v>
      </c>
      <c r="D11" s="7">
        <v>3</v>
      </c>
      <c r="E11" s="7">
        <v>5</v>
      </c>
      <c r="F11" s="7">
        <v>5</v>
      </c>
      <c r="H11" s="7">
        <v>4</v>
      </c>
      <c r="I11" s="7">
        <v>5</v>
      </c>
      <c r="K11" s="30">
        <f t="shared" si="0"/>
        <v>71.428571428571431</v>
      </c>
      <c r="L11" s="30">
        <f t="shared" si="1"/>
        <v>85.428571428571431</v>
      </c>
    </row>
    <row r="12" spans="1:12" x14ac:dyDescent="0.2">
      <c r="A12" s="7" t="s">
        <v>22</v>
      </c>
      <c r="C12" s="7">
        <v>3</v>
      </c>
      <c r="D12" s="7">
        <v>3</v>
      </c>
      <c r="E12" s="7">
        <v>3</v>
      </c>
      <c r="F12" s="7">
        <v>3</v>
      </c>
      <c r="G12" s="7">
        <v>2</v>
      </c>
      <c r="H12" s="7">
        <v>1</v>
      </c>
      <c r="I12" s="7">
        <v>4</v>
      </c>
      <c r="K12" s="30">
        <f t="shared" si="0"/>
        <v>54.285714285714285</v>
      </c>
      <c r="L12" s="30">
        <f t="shared" si="1"/>
        <v>68.285714285714278</v>
      </c>
    </row>
    <row r="13" spans="1:12" x14ac:dyDescent="0.2">
      <c r="A13" s="7" t="s">
        <v>23</v>
      </c>
      <c r="C13" s="7">
        <v>1</v>
      </c>
      <c r="D13" s="7">
        <v>3</v>
      </c>
      <c r="E13" s="7">
        <v>5</v>
      </c>
      <c r="F13" s="7">
        <v>4</v>
      </c>
      <c r="G13" s="7">
        <v>5</v>
      </c>
      <c r="H13" s="7">
        <v>5</v>
      </c>
      <c r="I13" s="7">
        <v>5</v>
      </c>
      <c r="K13" s="30">
        <f t="shared" si="0"/>
        <v>80</v>
      </c>
      <c r="L13" s="30">
        <f t="shared" si="1"/>
        <v>94</v>
      </c>
    </row>
    <row r="14" spans="1:12" x14ac:dyDescent="0.2">
      <c r="A14" s="7" t="s">
        <v>24</v>
      </c>
      <c r="C14" s="7">
        <v>3</v>
      </c>
      <c r="D14" s="7">
        <v>3</v>
      </c>
      <c r="E14" s="7">
        <v>4</v>
      </c>
      <c r="F14" s="7">
        <v>3</v>
      </c>
      <c r="G14" s="7">
        <v>4</v>
      </c>
      <c r="H14" s="7">
        <v>4</v>
      </c>
      <c r="I14" s="7">
        <v>4</v>
      </c>
      <c r="K14" s="30">
        <f t="shared" si="0"/>
        <v>71.428571428571431</v>
      </c>
      <c r="L14" s="30">
        <f t="shared" si="1"/>
        <v>85.428571428571431</v>
      </c>
    </row>
    <row r="15" spans="1:12" x14ac:dyDescent="0.2">
      <c r="A15" s="7" t="s">
        <v>25</v>
      </c>
      <c r="C15" s="7">
        <v>4</v>
      </c>
      <c r="D15" s="7">
        <v>3</v>
      </c>
      <c r="E15" s="7">
        <v>4</v>
      </c>
      <c r="F15" s="7">
        <v>4</v>
      </c>
      <c r="G15" s="7">
        <v>4</v>
      </c>
      <c r="H15" s="7">
        <v>4</v>
      </c>
      <c r="I15" s="7">
        <v>5</v>
      </c>
      <c r="K15" s="30">
        <f t="shared" si="0"/>
        <v>80</v>
      </c>
      <c r="L15" s="30">
        <f t="shared" si="1"/>
        <v>94</v>
      </c>
    </row>
    <row r="16" spans="1:12" x14ac:dyDescent="0.2">
      <c r="A16" s="7" t="s">
        <v>26</v>
      </c>
      <c r="C16" s="7">
        <v>2</v>
      </c>
      <c r="D16" s="7">
        <v>5</v>
      </c>
      <c r="E16" s="7">
        <v>3</v>
      </c>
      <c r="F16" s="7">
        <v>2</v>
      </c>
      <c r="G16" s="7">
        <v>1</v>
      </c>
      <c r="H16" s="7">
        <v>4</v>
      </c>
      <c r="I16" s="7">
        <v>4</v>
      </c>
      <c r="K16" s="30">
        <f t="shared" si="0"/>
        <v>60</v>
      </c>
      <c r="L16" s="30">
        <f t="shared" si="1"/>
        <v>74</v>
      </c>
    </row>
    <row r="17" spans="1:12" x14ac:dyDescent="0.2">
      <c r="A17" s="7" t="s">
        <v>27</v>
      </c>
      <c r="C17" s="7">
        <v>4</v>
      </c>
      <c r="D17" s="7">
        <v>3</v>
      </c>
      <c r="E17" s="7">
        <v>5</v>
      </c>
      <c r="F17" s="7">
        <v>4</v>
      </c>
      <c r="G17" s="7">
        <v>5</v>
      </c>
      <c r="H17" s="7">
        <v>5</v>
      </c>
      <c r="I17" s="7">
        <v>4</v>
      </c>
      <c r="K17" s="30">
        <f t="shared" si="0"/>
        <v>85.714285714285708</v>
      </c>
      <c r="L17" s="30">
        <f t="shared" si="1"/>
        <v>99.714285714285708</v>
      </c>
    </row>
  </sheetData>
  <phoneticPr fontId="4" type="noConversion"/>
  <pageMargins left="0.75" right="0.75" top="1" bottom="1" header="0.5" footer="0.5"/>
  <pageSetup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>
      <pane xSplit="2" ySplit="11" topLeftCell="C12" activePane="bottomRight" state="frozen"/>
      <selection pane="topRight" activeCell="C1" sqref="C1"/>
      <selection pane="bottomLeft" activeCell="A17" sqref="A17"/>
      <selection pane="bottomRight" activeCell="B1" sqref="B1:B1048576"/>
    </sheetView>
  </sheetViews>
  <sheetFormatPr defaultRowHeight="12.75" x14ac:dyDescent="0.2"/>
  <cols>
    <col min="1" max="1" width="21.85546875" style="1" customWidth="1"/>
    <col min="2" max="2" width="26.28515625" style="1" customWidth="1"/>
    <col min="3" max="3" width="13.85546875" style="14" customWidth="1"/>
    <col min="4" max="4" width="14.140625" style="14" customWidth="1"/>
    <col min="5" max="5" width="14.7109375" style="15" customWidth="1"/>
    <col min="6" max="8" width="16.28515625" style="14" customWidth="1"/>
    <col min="9" max="9" width="9.140625" style="1"/>
    <col min="10" max="10" width="13.5703125" customWidth="1"/>
  </cols>
  <sheetData>
    <row r="1" spans="1:9" s="4" customFormat="1" ht="18.75" customHeight="1" thickTop="1" thickBot="1" x14ac:dyDescent="0.25">
      <c r="A1" s="13" t="s">
        <v>0</v>
      </c>
      <c r="B1" s="13"/>
      <c r="C1" s="16" t="s">
        <v>2</v>
      </c>
      <c r="D1" s="16" t="s">
        <v>7</v>
      </c>
      <c r="E1" s="17" t="s">
        <v>8</v>
      </c>
      <c r="F1" s="17" t="s">
        <v>10</v>
      </c>
      <c r="G1" s="17" t="s">
        <v>11</v>
      </c>
      <c r="H1" s="17" t="s">
        <v>5</v>
      </c>
      <c r="I1" s="5" t="s">
        <v>1</v>
      </c>
    </row>
    <row r="2" spans="1:9" ht="12.75" customHeight="1" thickTop="1" x14ac:dyDescent="0.2">
      <c r="A2" s="26" t="s">
        <v>12</v>
      </c>
      <c r="B2" s="21"/>
      <c r="C2" s="29">
        <f>(briefreports!J2)</f>
        <v>100</v>
      </c>
      <c r="D2" s="29">
        <f>empiricalassign!K2</f>
        <v>100</v>
      </c>
      <c r="E2" s="29">
        <f>readingquiz!L2</f>
        <v>91.142857142857139</v>
      </c>
      <c r="F2" s="29">
        <v>92</v>
      </c>
      <c r="G2" s="29"/>
      <c r="H2" s="29">
        <f t="shared" ref="H2:H17" si="0">0.1*C2 + 0.2*D2 + 0.1*E2 + 0.6*F2</f>
        <v>94.314285714285717</v>
      </c>
      <c r="I2" s="3"/>
    </row>
    <row r="3" spans="1:9" ht="12.75" customHeight="1" x14ac:dyDescent="0.2">
      <c r="A3" s="27" t="s">
        <v>13</v>
      </c>
      <c r="B3" s="22"/>
      <c r="C3" s="29">
        <f>(briefreports!J3)</f>
        <v>100</v>
      </c>
      <c r="D3" s="29">
        <f>empiricalassign!K3</f>
        <v>100</v>
      </c>
      <c r="E3" s="29">
        <f>readingquiz!L3</f>
        <v>88.285714285714292</v>
      </c>
      <c r="F3" s="29">
        <v>98.5</v>
      </c>
      <c r="G3" s="29"/>
      <c r="H3" s="29">
        <f t="shared" si="0"/>
        <v>97.928571428571416</v>
      </c>
      <c r="I3" s="3"/>
    </row>
    <row r="4" spans="1:9" ht="12.75" customHeight="1" x14ac:dyDescent="0.2">
      <c r="A4" s="27" t="s">
        <v>14</v>
      </c>
      <c r="B4" s="22"/>
      <c r="C4" s="29">
        <f>(briefreports!J4)</f>
        <v>100</v>
      </c>
      <c r="D4" s="29">
        <f>empiricalassign!K4</f>
        <v>100</v>
      </c>
      <c r="E4" s="29">
        <f>readingquiz!L4</f>
        <v>79.714285714285708</v>
      </c>
      <c r="F4" s="29">
        <v>90</v>
      </c>
      <c r="G4" s="29"/>
      <c r="H4" s="29">
        <f t="shared" si="0"/>
        <v>91.971428571428575</v>
      </c>
      <c r="I4" s="3"/>
    </row>
    <row r="5" spans="1:9" ht="12.75" customHeight="1" x14ac:dyDescent="0.2">
      <c r="A5" s="27" t="s">
        <v>15</v>
      </c>
      <c r="B5" s="22"/>
      <c r="C5" s="29">
        <f>(briefreports!J5)</f>
        <v>92.857142857142861</v>
      </c>
      <c r="D5" s="29">
        <f>empiricalassign!K5</f>
        <v>100</v>
      </c>
      <c r="E5" s="29">
        <f>readingquiz!L5</f>
        <v>65.428571428571431</v>
      </c>
      <c r="F5" s="29">
        <v>89</v>
      </c>
      <c r="G5" s="29"/>
      <c r="H5" s="29">
        <f t="shared" si="0"/>
        <v>89.228571428571428</v>
      </c>
      <c r="I5" s="3"/>
    </row>
    <row r="6" spans="1:9" ht="12.75" customHeight="1" x14ac:dyDescent="0.2">
      <c r="A6" s="27" t="s">
        <v>16</v>
      </c>
      <c r="B6" s="22"/>
      <c r="C6" s="29">
        <f>(briefreports!J6)</f>
        <v>71.428571428571431</v>
      </c>
      <c r="D6" s="29">
        <f>empiricalassign!K6</f>
        <v>80</v>
      </c>
      <c r="E6" s="29">
        <f>readingquiz!L6</f>
        <v>54</v>
      </c>
      <c r="F6" s="29">
        <v>79</v>
      </c>
      <c r="G6" s="29"/>
      <c r="H6" s="29">
        <f t="shared" si="0"/>
        <v>75.94285714285715</v>
      </c>
      <c r="I6" s="3"/>
    </row>
    <row r="7" spans="1:9" ht="12.75" customHeight="1" x14ac:dyDescent="0.2">
      <c r="A7" s="27" t="s">
        <v>17</v>
      </c>
      <c r="B7" s="22"/>
      <c r="C7" s="29">
        <f>(briefreports!J7)</f>
        <v>100</v>
      </c>
      <c r="D7" s="29">
        <f>empiricalassign!K7</f>
        <v>100</v>
      </c>
      <c r="E7" s="29">
        <f>readingquiz!L7</f>
        <v>88.285714285714292</v>
      </c>
      <c r="F7" s="29">
        <v>87.5</v>
      </c>
      <c r="G7" s="29"/>
      <c r="H7" s="29">
        <f t="shared" si="0"/>
        <v>91.328571428571422</v>
      </c>
      <c r="I7" s="3"/>
    </row>
    <row r="8" spans="1:9" ht="12.75" customHeight="1" x14ac:dyDescent="0.2">
      <c r="A8" s="27" t="s">
        <v>18</v>
      </c>
      <c r="B8" s="22"/>
      <c r="C8" s="29">
        <f>(briefreports!J8)</f>
        <v>85.714285714285708</v>
      </c>
      <c r="D8" s="29">
        <f>empiricalassign!K8</f>
        <v>100</v>
      </c>
      <c r="E8" s="29">
        <f>readingquiz!L8</f>
        <v>71.142857142857139</v>
      </c>
      <c r="F8" s="29">
        <v>65</v>
      </c>
      <c r="G8" s="29"/>
      <c r="H8" s="29">
        <f t="shared" si="0"/>
        <v>74.685714285714283</v>
      </c>
      <c r="I8" s="3"/>
    </row>
    <row r="9" spans="1:9" x14ac:dyDescent="0.2">
      <c r="A9" s="27" t="s">
        <v>19</v>
      </c>
      <c r="B9" s="22"/>
      <c r="C9" s="29">
        <f>(briefreports!J9)</f>
        <v>92.857142857142861</v>
      </c>
      <c r="D9" s="29">
        <f>empiricalassign!K9</f>
        <v>100</v>
      </c>
      <c r="E9" s="29">
        <f>readingquiz!L9</f>
        <v>82.571428571428569</v>
      </c>
      <c r="F9" s="14">
        <v>82</v>
      </c>
      <c r="H9" s="29">
        <f t="shared" si="0"/>
        <v>86.742857142857133</v>
      </c>
      <c r="I9" s="2"/>
    </row>
    <row r="10" spans="1:9" x14ac:dyDescent="0.2">
      <c r="A10" s="27" t="s">
        <v>20</v>
      </c>
      <c r="B10" s="22"/>
      <c r="C10" s="29">
        <f>(briefreports!J10)</f>
        <v>100</v>
      </c>
      <c r="D10" s="29">
        <f>empiricalassign!K10</f>
        <v>100</v>
      </c>
      <c r="E10" s="29">
        <f>readingquiz!L10</f>
        <v>74</v>
      </c>
      <c r="F10" s="14">
        <v>80</v>
      </c>
      <c r="H10" s="29">
        <f t="shared" si="0"/>
        <v>85.4</v>
      </c>
      <c r="I10" s="2"/>
    </row>
    <row r="11" spans="1:9" x14ac:dyDescent="0.2">
      <c r="A11" s="27" t="s">
        <v>21</v>
      </c>
      <c r="B11" s="22"/>
      <c r="C11" s="29">
        <f>(briefreports!J11)</f>
        <v>100</v>
      </c>
      <c r="D11" s="29">
        <f>empiricalassign!K11</f>
        <v>100</v>
      </c>
      <c r="E11" s="29">
        <f>readingquiz!L11</f>
        <v>85.428571428571431</v>
      </c>
      <c r="F11" s="14">
        <v>80.5</v>
      </c>
      <c r="H11" s="29">
        <f t="shared" si="0"/>
        <v>86.842857142857142</v>
      </c>
      <c r="I11" s="2"/>
    </row>
    <row r="12" spans="1:9" x14ac:dyDescent="0.2">
      <c r="A12" s="28" t="s">
        <v>22</v>
      </c>
      <c r="B12" s="23"/>
      <c r="C12" s="29">
        <f>(briefreports!J12)</f>
        <v>100</v>
      </c>
      <c r="D12" s="29">
        <f>empiricalassign!K12</f>
        <v>100</v>
      </c>
      <c r="E12" s="29">
        <f>readingquiz!L12</f>
        <v>68.285714285714278</v>
      </c>
      <c r="F12" s="14">
        <v>88</v>
      </c>
      <c r="H12" s="29">
        <f t="shared" si="0"/>
        <v>89.628571428571433</v>
      </c>
      <c r="I12" s="12"/>
    </row>
    <row r="13" spans="1:9" x14ac:dyDescent="0.2">
      <c r="A13" s="1" t="s">
        <v>23</v>
      </c>
      <c r="B13" s="24"/>
      <c r="C13" s="29">
        <f>(briefreports!J13)</f>
        <v>100</v>
      </c>
      <c r="D13" s="29">
        <f>empiricalassign!K13</f>
        <v>100</v>
      </c>
      <c r="E13" s="29">
        <f>readingquiz!L13</f>
        <v>94</v>
      </c>
      <c r="F13" s="14">
        <v>89</v>
      </c>
      <c r="H13" s="29">
        <f t="shared" si="0"/>
        <v>92.8</v>
      </c>
      <c r="I13" s="12"/>
    </row>
    <row r="14" spans="1:9" x14ac:dyDescent="0.2">
      <c r="A14" s="1" t="s">
        <v>24</v>
      </c>
      <c r="B14" s="24"/>
      <c r="C14" s="29">
        <f>(briefreports!J14)</f>
        <v>100</v>
      </c>
      <c r="D14" s="29">
        <f>empiricalassign!K14</f>
        <v>100</v>
      </c>
      <c r="E14" s="29">
        <f>readingquiz!L14</f>
        <v>85.428571428571431</v>
      </c>
      <c r="F14" s="14">
        <v>89</v>
      </c>
      <c r="H14" s="29">
        <f t="shared" si="0"/>
        <v>91.94285714285715</v>
      </c>
      <c r="I14" s="11"/>
    </row>
    <row r="15" spans="1:9" x14ac:dyDescent="0.2">
      <c r="A15" s="1" t="s">
        <v>25</v>
      </c>
      <c r="B15" s="24"/>
      <c r="C15" s="29">
        <f>(briefreports!J15)</f>
        <v>100</v>
      </c>
      <c r="D15" s="29">
        <f>empiricalassign!K15</f>
        <v>100</v>
      </c>
      <c r="E15" s="29">
        <f>readingquiz!L15</f>
        <v>94</v>
      </c>
      <c r="F15" s="14">
        <v>95.5</v>
      </c>
      <c r="H15" s="29">
        <f t="shared" si="0"/>
        <v>96.699999999999989</v>
      </c>
      <c r="I15" s="11"/>
    </row>
    <row r="16" spans="1:9" x14ac:dyDescent="0.2">
      <c r="A16" s="1" t="s">
        <v>26</v>
      </c>
      <c r="B16" s="24"/>
      <c r="C16" s="29">
        <f>(briefreports!J16)</f>
        <v>100</v>
      </c>
      <c r="D16" s="29">
        <f>empiricalassign!K16</f>
        <v>100</v>
      </c>
      <c r="E16" s="29">
        <f>readingquiz!L16</f>
        <v>74</v>
      </c>
      <c r="F16" s="14">
        <v>83</v>
      </c>
      <c r="H16" s="29">
        <f t="shared" si="0"/>
        <v>87.199999999999989</v>
      </c>
      <c r="I16" s="11"/>
    </row>
    <row r="17" spans="1:8" x14ac:dyDescent="0.2">
      <c r="A17" s="1" t="s">
        <v>27</v>
      </c>
      <c r="B17" s="24"/>
      <c r="C17" s="29">
        <f>(briefreports!J17)</f>
        <v>100</v>
      </c>
      <c r="D17" s="29">
        <f>empiricalassign!K17</f>
        <v>100</v>
      </c>
      <c r="E17" s="29">
        <f>readingquiz!L17</f>
        <v>99.714285714285708</v>
      </c>
      <c r="F17" s="14">
        <v>85</v>
      </c>
      <c r="H17" s="29">
        <f t="shared" si="0"/>
        <v>90.971428571428575</v>
      </c>
    </row>
  </sheetData>
  <phoneticPr fontId="4" type="noConversion"/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briefreports</vt:lpstr>
      <vt:lpstr>empiricalassign</vt:lpstr>
      <vt:lpstr>readingquiz</vt:lpstr>
      <vt:lpstr>main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Goff, Brian</dc:creator>
  <cp:lastModifiedBy>Goff, Brian</cp:lastModifiedBy>
  <dcterms:created xsi:type="dcterms:W3CDTF">2007-10-30T19:53:29Z</dcterms:created>
  <dcterms:modified xsi:type="dcterms:W3CDTF">2013-11-13T20:32:37Z</dcterms:modified>
</cp:coreProperties>
</file>