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10" windowWidth="11100" windowHeight="6345"/>
  </bookViews>
  <sheets>
    <sheet name="main" sheetId="1" r:id="rId1"/>
    <sheet name="assignments" sheetId="676" r:id="rId2"/>
    <sheet name="tests" sheetId="677" r:id="rId3"/>
    <sheet name="Sheet2" sheetId="679" r:id="rId4"/>
    <sheet name="Sheet1" sheetId="680" r:id="rId5"/>
  </sheets>
  <calcPr calcId="145621"/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G32" i="1" s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32" i="677"/>
  <c r="H44" i="677" l="1"/>
  <c r="H27" i="677"/>
  <c r="H5" i="677"/>
  <c r="H49" i="676"/>
  <c r="H48" i="676"/>
  <c r="H47" i="676"/>
  <c r="H46" i="676"/>
  <c r="H45" i="676"/>
  <c r="H44" i="676"/>
  <c r="H43" i="676"/>
  <c r="H42" i="676"/>
  <c r="H41" i="676"/>
  <c r="H40" i="676"/>
  <c r="H39" i="676"/>
  <c r="H38" i="676"/>
  <c r="H37" i="676"/>
  <c r="H36" i="676"/>
  <c r="H35" i="676"/>
  <c r="H34" i="676"/>
  <c r="H33" i="676"/>
  <c r="H32" i="676"/>
  <c r="H31" i="676"/>
  <c r="H30" i="676"/>
  <c r="H29" i="676"/>
  <c r="H28" i="676"/>
  <c r="H27" i="676"/>
  <c r="H26" i="676"/>
  <c r="H25" i="676"/>
  <c r="H24" i="676"/>
  <c r="H23" i="676"/>
  <c r="H22" i="676"/>
  <c r="H21" i="676"/>
  <c r="H20" i="676"/>
  <c r="H19" i="676"/>
  <c r="H18" i="676"/>
  <c r="H17" i="676"/>
  <c r="H16" i="676"/>
  <c r="H15" i="676"/>
  <c r="H14" i="676"/>
  <c r="H13" i="676"/>
  <c r="H12" i="676"/>
  <c r="H11" i="676"/>
  <c r="H10" i="676"/>
  <c r="H9" i="676"/>
  <c r="H8" i="676"/>
  <c r="H7" i="676"/>
  <c r="H6" i="676"/>
  <c r="H5" i="676"/>
  <c r="H4" i="676"/>
  <c r="H3" i="676"/>
  <c r="H2" i="676"/>
  <c r="C49" i="1" l="1"/>
  <c r="C48" i="1"/>
  <c r="C46" i="1"/>
  <c r="C45" i="1"/>
  <c r="C40" i="1"/>
  <c r="C38" i="1"/>
  <c r="C34" i="1"/>
  <c r="C33" i="1"/>
  <c r="C32" i="1"/>
  <c r="C31" i="1"/>
  <c r="G31" i="1" s="1"/>
  <c r="C30" i="1"/>
  <c r="C28" i="1"/>
  <c r="C26" i="1"/>
  <c r="C25" i="1"/>
  <c r="C24" i="1"/>
  <c r="C22" i="1"/>
  <c r="C20" i="1"/>
  <c r="C18" i="1"/>
  <c r="C16" i="1"/>
  <c r="C14" i="1"/>
  <c r="C13" i="1"/>
  <c r="C12" i="1"/>
  <c r="C9" i="1"/>
  <c r="C8" i="1"/>
  <c r="C6" i="1"/>
  <c r="C5" i="1"/>
  <c r="C4" i="1"/>
  <c r="G4" i="1" s="1"/>
  <c r="C2" i="1"/>
  <c r="E5" i="1"/>
  <c r="H49" i="677"/>
  <c r="E49" i="1" s="1"/>
  <c r="H48" i="677"/>
  <c r="E48" i="1" s="1"/>
  <c r="H47" i="677"/>
  <c r="E47" i="1" s="1"/>
  <c r="H43" i="677"/>
  <c r="E43" i="1" s="1"/>
  <c r="H42" i="677"/>
  <c r="H40" i="677"/>
  <c r="E40" i="1" s="1"/>
  <c r="H39" i="677"/>
  <c r="E39" i="1" s="1"/>
  <c r="H38" i="677"/>
  <c r="H37" i="677"/>
  <c r="H36" i="677"/>
  <c r="H35" i="677"/>
  <c r="E35" i="1" s="1"/>
  <c r="H34" i="677"/>
  <c r="E32" i="1"/>
  <c r="H31" i="677"/>
  <c r="E31" i="1" s="1"/>
  <c r="H30" i="677"/>
  <c r="H28" i="677"/>
  <c r="E28" i="1" s="1"/>
  <c r="H26" i="677"/>
  <c r="H24" i="677"/>
  <c r="H23" i="677"/>
  <c r="E23" i="1" s="1"/>
  <c r="H22" i="677"/>
  <c r="H20" i="677"/>
  <c r="E20" i="1" s="1"/>
  <c r="H19" i="677"/>
  <c r="E19" i="1" s="1"/>
  <c r="H18" i="677"/>
  <c r="H17" i="677"/>
  <c r="H16" i="677"/>
  <c r="E16" i="1" s="1"/>
  <c r="H15" i="677"/>
  <c r="E15" i="1" s="1"/>
  <c r="H14" i="677"/>
  <c r="H12" i="677"/>
  <c r="E12" i="1" s="1"/>
  <c r="H11" i="677"/>
  <c r="E11" i="1" s="1"/>
  <c r="H10" i="677"/>
  <c r="H8" i="677"/>
  <c r="H7" i="677"/>
  <c r="E7" i="1" s="1"/>
  <c r="H6" i="677"/>
  <c r="H4" i="677"/>
  <c r="E4" i="1" s="1"/>
  <c r="H3" i="677"/>
  <c r="E3" i="1" s="1"/>
  <c r="H2" i="677"/>
  <c r="E2" i="1" s="1"/>
  <c r="O44" i="679"/>
  <c r="O43" i="679"/>
  <c r="O42" i="679"/>
  <c r="O41" i="679"/>
  <c r="O40" i="679"/>
  <c r="O39" i="679"/>
  <c r="O38" i="679"/>
  <c r="O37" i="679"/>
  <c r="O36" i="679"/>
  <c r="O35" i="679"/>
  <c r="O34" i="679"/>
  <c r="O33" i="679"/>
  <c r="O32" i="679"/>
  <c r="O31" i="679"/>
  <c r="O30" i="679"/>
  <c r="O29" i="679"/>
  <c r="O28" i="679"/>
  <c r="O27" i="679"/>
  <c r="O26" i="679"/>
  <c r="O25" i="679"/>
  <c r="O24" i="679"/>
  <c r="O23" i="679"/>
  <c r="O22" i="679"/>
  <c r="O21" i="679"/>
  <c r="O20" i="679"/>
  <c r="O19" i="679"/>
  <c r="O18" i="679"/>
  <c r="O17" i="679"/>
  <c r="O16" i="679"/>
  <c r="O15" i="679"/>
  <c r="O14" i="679"/>
  <c r="O13" i="679"/>
  <c r="O12" i="679"/>
  <c r="O11" i="679"/>
  <c r="O10" i="679"/>
  <c r="O9" i="679"/>
  <c r="O8" i="679"/>
  <c r="O7" i="679"/>
  <c r="O6" i="679"/>
  <c r="O5" i="679"/>
  <c r="O4" i="679"/>
  <c r="O3" i="679"/>
  <c r="O2" i="679"/>
  <c r="E36" i="1"/>
  <c r="E24" i="1"/>
  <c r="E8" i="1"/>
  <c r="C47" i="1"/>
  <c r="G47" i="1" s="1"/>
  <c r="C43" i="1"/>
  <c r="G43" i="1" s="1"/>
  <c r="C41" i="1"/>
  <c r="C39" i="1"/>
  <c r="G39" i="1" s="1"/>
  <c r="C37" i="1"/>
  <c r="C29" i="1"/>
  <c r="C27" i="1"/>
  <c r="C23" i="1"/>
  <c r="G23" i="1" s="1"/>
  <c r="C21" i="1"/>
  <c r="C19" i="1"/>
  <c r="G19" i="1" s="1"/>
  <c r="C17" i="1"/>
  <c r="C15" i="1"/>
  <c r="G15" i="1" s="1"/>
  <c r="C11" i="1"/>
  <c r="C3" i="1"/>
  <c r="G3" i="1" s="1"/>
  <c r="H46" i="679"/>
  <c r="H45" i="679"/>
  <c r="H44" i="679"/>
  <c r="H43" i="679"/>
  <c r="H42" i="679"/>
  <c r="H41" i="679"/>
  <c r="H40" i="679"/>
  <c r="H39" i="679"/>
  <c r="H38" i="679"/>
  <c r="H37" i="679"/>
  <c r="H36" i="679"/>
  <c r="H35" i="679"/>
  <c r="H34" i="679"/>
  <c r="H33" i="679"/>
  <c r="H32" i="679"/>
  <c r="H31" i="679"/>
  <c r="H30" i="679"/>
  <c r="H29" i="679"/>
  <c r="H28" i="679"/>
  <c r="H27" i="679"/>
  <c r="H26" i="679"/>
  <c r="H25" i="679"/>
  <c r="H24" i="679"/>
  <c r="H23" i="679"/>
  <c r="H22" i="679"/>
  <c r="H21" i="679"/>
  <c r="H20" i="679"/>
  <c r="H19" i="679"/>
  <c r="H18" i="679"/>
  <c r="H17" i="679"/>
  <c r="H16" i="679"/>
  <c r="H15" i="679"/>
  <c r="H14" i="679"/>
  <c r="H13" i="679"/>
  <c r="H12" i="679"/>
  <c r="H11" i="679"/>
  <c r="H10" i="679"/>
  <c r="H9" i="679"/>
  <c r="H8" i="679"/>
  <c r="H7" i="679"/>
  <c r="H6" i="679"/>
  <c r="H5" i="679"/>
  <c r="H4" i="679"/>
  <c r="H3" i="679"/>
  <c r="H2" i="679"/>
  <c r="B49" i="677"/>
  <c r="B49" i="676"/>
  <c r="C42" i="1"/>
  <c r="B48" i="677"/>
  <c r="B47" i="677"/>
  <c r="B46" i="677"/>
  <c r="B45" i="677"/>
  <c r="B44" i="677"/>
  <c r="B43" i="677"/>
  <c r="B42" i="677"/>
  <c r="B41" i="677"/>
  <c r="B40" i="677"/>
  <c r="B39" i="677"/>
  <c r="B38" i="677"/>
  <c r="B37" i="677"/>
  <c r="B36" i="677"/>
  <c r="B35" i="677"/>
  <c r="B34" i="677"/>
  <c r="B33" i="677"/>
  <c r="B32" i="677"/>
  <c r="B31" i="677"/>
  <c r="B30" i="677"/>
  <c r="B29" i="677"/>
  <c r="B28" i="677"/>
  <c r="B27" i="677"/>
  <c r="B26" i="677"/>
  <c r="B25" i="677"/>
  <c r="B24" i="677"/>
  <c r="B23" i="677"/>
  <c r="B22" i="677"/>
  <c r="B21" i="677"/>
  <c r="B20" i="677"/>
  <c r="B19" i="677"/>
  <c r="B18" i="677"/>
  <c r="B17" i="677"/>
  <c r="B16" i="677"/>
  <c r="B15" i="677"/>
  <c r="B14" i="677"/>
  <c r="B13" i="677"/>
  <c r="B12" i="677"/>
  <c r="B11" i="677"/>
  <c r="B10" i="677"/>
  <c r="B9" i="677"/>
  <c r="B8" i="677"/>
  <c r="B7" i="677"/>
  <c r="B6" i="677"/>
  <c r="B5" i="677"/>
  <c r="B4" i="677"/>
  <c r="B3" i="677"/>
  <c r="B2" i="677"/>
  <c r="B48" i="676"/>
  <c r="B46" i="676"/>
  <c r="B45" i="676"/>
  <c r="B44" i="676"/>
  <c r="B43" i="676"/>
  <c r="B42" i="676"/>
  <c r="B41" i="676"/>
  <c r="B40" i="676"/>
  <c r="B39" i="676"/>
  <c r="B38" i="676"/>
  <c r="B37" i="676"/>
  <c r="B36" i="676"/>
  <c r="B35" i="676"/>
  <c r="B34" i="676"/>
  <c r="B33" i="676"/>
  <c r="B32" i="676"/>
  <c r="B31" i="676"/>
  <c r="B30" i="676"/>
  <c r="B29" i="676"/>
  <c r="B28" i="676"/>
  <c r="B27" i="676"/>
  <c r="B26" i="676"/>
  <c r="B25" i="676"/>
  <c r="B24" i="676"/>
  <c r="B23" i="676"/>
  <c r="B22" i="676"/>
  <c r="B21" i="676"/>
  <c r="B20" i="676"/>
  <c r="B19" i="676"/>
  <c r="B18" i="676"/>
  <c r="B17" i="676"/>
  <c r="B16" i="676"/>
  <c r="B15" i="676"/>
  <c r="B14" i="676"/>
  <c r="B13" i="676"/>
  <c r="B12" i="676"/>
  <c r="B11" i="676"/>
  <c r="B10" i="676"/>
  <c r="B9" i="676"/>
  <c r="B8" i="676"/>
  <c r="B7" i="676"/>
  <c r="B6" i="676"/>
  <c r="B5" i="676"/>
  <c r="B4" i="676"/>
  <c r="B3" i="676"/>
  <c r="B2" i="676"/>
  <c r="C35" i="1"/>
  <c r="G35" i="1" s="1"/>
  <c r="C36" i="1"/>
  <c r="G36" i="1" s="1"/>
  <c r="C10" i="1"/>
  <c r="C7" i="1"/>
  <c r="G29" i="1" l="1"/>
  <c r="G5" i="1"/>
  <c r="G12" i="1"/>
  <c r="G41" i="1"/>
  <c r="G16" i="1"/>
  <c r="G11" i="1"/>
  <c r="G37" i="1"/>
  <c r="G20" i="1"/>
  <c r="G26" i="1"/>
  <c r="G40" i="1"/>
  <c r="G48" i="1"/>
  <c r="G10" i="1"/>
  <c r="G24" i="1"/>
  <c r="G45" i="1"/>
  <c r="G7" i="1"/>
  <c r="G2" i="1"/>
  <c r="G8" i="1"/>
  <c r="G14" i="1"/>
  <c r="G28" i="1"/>
  <c r="G49" i="1"/>
  <c r="H9" i="677"/>
  <c r="E9" i="1" s="1"/>
  <c r="G9" i="1" s="1"/>
  <c r="H13" i="677"/>
  <c r="E13" i="1" s="1"/>
  <c r="G13" i="1" s="1"/>
  <c r="H29" i="677"/>
  <c r="E29" i="1" s="1"/>
  <c r="H33" i="677"/>
  <c r="E33" i="1" s="1"/>
  <c r="G33" i="1" s="1"/>
  <c r="H41" i="677"/>
  <c r="E41" i="1" s="1"/>
  <c r="H46" i="677"/>
  <c r="E46" i="1" s="1"/>
  <c r="G46" i="1" s="1"/>
  <c r="H21" i="677"/>
  <c r="E21" i="1" s="1"/>
  <c r="G21" i="1" s="1"/>
  <c r="H25" i="677"/>
  <c r="E25" i="1" s="1"/>
  <c r="G25" i="1" s="1"/>
  <c r="H45" i="677"/>
  <c r="E45" i="1" s="1"/>
  <c r="E37" i="1"/>
  <c r="E17" i="1"/>
  <c r="G17" i="1" s="1"/>
  <c r="E30" i="1"/>
  <c r="G30" i="1" s="1"/>
  <c r="E34" i="1"/>
  <c r="G34" i="1" s="1"/>
  <c r="E38" i="1"/>
  <c r="G38" i="1" s="1"/>
  <c r="E42" i="1"/>
  <c r="G42" i="1" s="1"/>
  <c r="E6" i="1"/>
  <c r="G6" i="1" s="1"/>
  <c r="E10" i="1"/>
  <c r="E14" i="1"/>
  <c r="E18" i="1"/>
  <c r="G18" i="1" s="1"/>
  <c r="E22" i="1"/>
  <c r="G22" i="1" s="1"/>
  <c r="E26" i="1"/>
</calcChain>
</file>

<file path=xl/sharedStrings.xml><?xml version="1.0" encoding="utf-8"?>
<sst xmlns="http://schemas.openxmlformats.org/spreadsheetml/2006/main" count="163" uniqueCount="89">
  <si>
    <t>A1</t>
  </si>
  <si>
    <t>A2</t>
  </si>
  <si>
    <t>A3</t>
  </si>
  <si>
    <t>T1</t>
  </si>
  <si>
    <t>T2</t>
  </si>
  <si>
    <t>T3</t>
  </si>
  <si>
    <t>4305</t>
  </si>
  <si>
    <t>Class ID</t>
  </si>
  <si>
    <t>T4</t>
  </si>
  <si>
    <t>T5</t>
  </si>
  <si>
    <t>Test Avg</t>
  </si>
  <si>
    <t>Assign Avg</t>
  </si>
  <si>
    <t>Test 1-5 Avg</t>
  </si>
  <si>
    <t>Test 6</t>
  </si>
  <si>
    <t>A4</t>
  </si>
  <si>
    <t>A5</t>
  </si>
  <si>
    <t>AVG</t>
  </si>
  <si>
    <t>T6</t>
  </si>
  <si>
    <t>6219</t>
  </si>
  <si>
    <t>5667</t>
  </si>
  <si>
    <t>1698</t>
  </si>
  <si>
    <t>5391</t>
  </si>
  <si>
    <t>2521</t>
  </si>
  <si>
    <t>1475</t>
  </si>
  <si>
    <t>5921</t>
  </si>
  <si>
    <t>3331</t>
  </si>
  <si>
    <t>9738</t>
  </si>
  <si>
    <t>8290</t>
  </si>
  <si>
    <t>4826</t>
  </si>
  <si>
    <t>2609</t>
  </si>
  <si>
    <t>0661</t>
  </si>
  <si>
    <t>8067</t>
  </si>
  <si>
    <t>9678</t>
  </si>
  <si>
    <t>7554</t>
  </si>
  <si>
    <t>8103</t>
  </si>
  <si>
    <t>8004</t>
  </si>
  <si>
    <t>2929</t>
  </si>
  <si>
    <t>9662</t>
  </si>
  <si>
    <t>1611</t>
  </si>
  <si>
    <t>0156</t>
  </si>
  <si>
    <t>3945</t>
  </si>
  <si>
    <t>2803</t>
  </si>
  <si>
    <t>0160</t>
  </si>
  <si>
    <t>5213</t>
  </si>
  <si>
    <t>4446</t>
  </si>
  <si>
    <t>4477</t>
  </si>
  <si>
    <t>6091</t>
  </si>
  <si>
    <t>8441</t>
  </si>
  <si>
    <t>6643</t>
  </si>
  <si>
    <t>8560</t>
  </si>
  <si>
    <t>4653</t>
  </si>
  <si>
    <t>7728</t>
  </si>
  <si>
    <t>2779</t>
  </si>
  <si>
    <t>5394</t>
  </si>
  <si>
    <t>0563</t>
  </si>
  <si>
    <t>8330</t>
  </si>
  <si>
    <t>8236</t>
  </si>
  <si>
    <t>0202</t>
  </si>
  <si>
    <t>8417</t>
  </si>
  <si>
    <t>5708</t>
  </si>
  <si>
    <t>0158</t>
  </si>
  <si>
    <t>6059</t>
  </si>
  <si>
    <t xml:space="preserve">Skills Test </t>
  </si>
  <si>
    <t>Test 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</si>
  <si>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</si>
  <si>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</si>
  <si>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</si>
  <si>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</si>
  <si>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</si>
  <si>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</si>
  <si>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</si>
  <si>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</si>
  <si>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</si>
  <si>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</si>
  <si>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</si>
  <si>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</si>
  <si>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</si>
  <si>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Table 1. Descriptive Statistics for Test 1</t>
  </si>
  <si>
    <t>Test 2</t>
  </si>
  <si>
    <t>Table 2. Descriptive Stats for Test 2</t>
  </si>
  <si>
    <t>Table 3. Descriptive States for Test 3</t>
  </si>
  <si>
    <t xml:space="preserve">Semester Avg </t>
  </si>
  <si>
    <t>Grade</t>
  </si>
  <si>
    <t>C</t>
  </si>
  <si>
    <t>B</t>
  </si>
  <si>
    <t>D</t>
  </si>
  <si>
    <t>F</t>
  </si>
  <si>
    <t>A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</si>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</sst>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164" fontId="0" fillId="0" borderId="0" xfId="0" applyNumberFormat="1"/>
    <xf numFmtId="164" fontId="0" fillId="0" borderId="0" xfId="0" applyNumberFormat="1" applyProtection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1" fillId="2" borderId="0" xfId="1" applyNumberForma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2" borderId="0" xfId="1" applyNumberFormat="1" applyFill="1" applyBorder="1" applyAlignment="1">
      <alignment horizontal="center" vertical="top" wrapText="1"/>
    </xf>
    <xf numFmtId="164" fontId="0" fillId="0" borderId="2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0" fillId="0" borderId="0" xfId="0" applyNumberFormat="1" applyAlignment="1">
      <alignment horizontal="center" wrapText="1"/>
    </xf>
    <xf numFmtId="2" fontId="0" fillId="0" borderId="0" xfId="0" applyNumberFormat="1" applyFill="1" applyBorder="1" applyAlignment="1"/>
    <xf numFmtId="2" fontId="0" fillId="0" borderId="3" xfId="0" applyNumberFormat="1" applyFill="1" applyBorder="1" applyAlignment="1"/>
    <xf numFmtId="2" fontId="0" fillId="0" borderId="0" xfId="0" applyNumberFormat="1"/>
    <xf numFmtId="2" fontId="5" fillId="0" borderId="4" xfId="0" applyNumberFormat="1" applyFont="1" applyFill="1" applyBorder="1" applyAlignment="1">
      <alignment horizontal="centerContinuous"/>
    </xf>
    <xf numFmtId="164" fontId="4" fillId="0" borderId="4" xfId="0" applyNumberFormat="1" applyFont="1" applyFill="1" applyBorder="1" applyAlignment="1">
      <alignment horizontal="centerContinuous"/>
    </xf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4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5" xfId="0" applyFont="1" applyBorder="1"/>
    <xf numFmtId="0" fontId="6" fillId="0" borderId="5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RowHeight="12.75" x14ac:dyDescent="0.2"/>
  <cols>
    <col min="1" max="1" width="27" customWidth="1"/>
    <col min="2" max="2" width="16.140625" style="1" customWidth="1"/>
    <col min="3" max="4" width="14.28515625" style="20" customWidth="1"/>
    <col min="5" max="5" width="15.140625" style="20" customWidth="1"/>
    <col min="6" max="6" width="12.28515625" style="20" customWidth="1"/>
    <col min="7" max="7" width="16.7109375" style="20" customWidth="1"/>
    <col min="8" max="8" width="10.5703125" style="60" customWidth="1"/>
    <col min="9" max="11" width="9.140625" style="5"/>
  </cols>
  <sheetData>
    <row r="1" spans="1:11" s="2" customFormat="1" ht="14.25" thickTop="1" thickBot="1" x14ac:dyDescent="0.25">
      <c r="B1" s="43" t="s">
        <v>7</v>
      </c>
      <c r="C1" s="26" t="s">
        <v>11</v>
      </c>
      <c r="D1" s="26" t="s">
        <v>62</v>
      </c>
      <c r="E1" s="26" t="s">
        <v>12</v>
      </c>
      <c r="F1" s="26" t="s">
        <v>13</v>
      </c>
      <c r="G1" s="61" t="s">
        <v>81</v>
      </c>
      <c r="H1" s="59" t="s">
        <v>82</v>
      </c>
      <c r="I1" s="58"/>
      <c r="J1" s="58"/>
      <c r="K1" s="58"/>
    </row>
    <row r="2" spans="1:11" ht="12.75" customHeight="1" thickTop="1" x14ac:dyDescent="0.2">
      <c r="A2" s="10"/>
      <c r="B2" s="44" t="s">
        <v>18</v>
      </c>
      <c r="C2" s="20">
        <f>assignments!H2</f>
        <v>74</v>
      </c>
      <c r="D2" s="20">
        <v>75</v>
      </c>
      <c r="E2" s="20">
        <f>tests!H2</f>
        <v>63.75</v>
      </c>
      <c r="F2" s="20">
        <f>100*(3+tests!J2)/40</f>
        <v>90</v>
      </c>
      <c r="G2" s="57">
        <f>0.25*C2+0.1*D2+0.4*E2+0.25*F2</f>
        <v>74</v>
      </c>
      <c r="H2" s="60" t="s">
        <v>83</v>
      </c>
    </row>
    <row r="3" spans="1:11" x14ac:dyDescent="0.2">
      <c r="A3" s="10"/>
      <c r="B3" s="44" t="s">
        <v>19</v>
      </c>
      <c r="C3" s="20">
        <f>assignments!H3</f>
        <v>92.2</v>
      </c>
      <c r="D3" s="20">
        <v>86</v>
      </c>
      <c r="E3" s="20">
        <f>tests!H3</f>
        <v>83.75</v>
      </c>
      <c r="F3" s="20">
        <f>100*(3+tests!J3)/40</f>
        <v>90</v>
      </c>
      <c r="G3" s="57">
        <f t="shared" ref="G3:G49" si="0">0.25*C3+0.1*D3+0.4*E3+0.25*F3</f>
        <v>87.65</v>
      </c>
      <c r="H3" s="60" t="s">
        <v>84</v>
      </c>
    </row>
    <row r="4" spans="1:11" x14ac:dyDescent="0.2">
      <c r="A4" s="10"/>
      <c r="B4" s="44" t="s">
        <v>20</v>
      </c>
      <c r="C4" s="20">
        <f>assignments!H4</f>
        <v>47</v>
      </c>
      <c r="D4" s="20">
        <v>75</v>
      </c>
      <c r="E4" s="20">
        <f>tests!H4</f>
        <v>75</v>
      </c>
      <c r="F4" s="20">
        <f>100*(3+tests!J4)/40</f>
        <v>72.5</v>
      </c>
      <c r="G4" s="57">
        <f t="shared" si="0"/>
        <v>67.375</v>
      </c>
      <c r="H4" s="60" t="s">
        <v>85</v>
      </c>
    </row>
    <row r="5" spans="1:11" x14ac:dyDescent="0.2">
      <c r="A5" s="10"/>
      <c r="B5" s="44" t="s">
        <v>21</v>
      </c>
      <c r="C5" s="20">
        <f>assignments!H5</f>
        <v>34</v>
      </c>
      <c r="D5" s="20">
        <v>0</v>
      </c>
      <c r="E5" s="20">
        <f>tests!H5</f>
        <v>48.75</v>
      </c>
      <c r="F5" s="20">
        <f>100*(3+tests!J5)/40</f>
        <v>7.5</v>
      </c>
      <c r="G5" s="57">
        <f t="shared" si="0"/>
        <v>29.875</v>
      </c>
      <c r="H5" s="60" t="s">
        <v>86</v>
      </c>
    </row>
    <row r="6" spans="1:11" x14ac:dyDescent="0.2">
      <c r="A6" s="10"/>
      <c r="B6" s="44" t="s">
        <v>22</v>
      </c>
      <c r="C6" s="20">
        <f>assignments!H6</f>
        <v>63</v>
      </c>
      <c r="D6" s="20">
        <v>58</v>
      </c>
      <c r="E6" s="20">
        <f>tests!H6</f>
        <v>61.25</v>
      </c>
      <c r="F6" s="20">
        <f>100*(3+tests!J6)/40</f>
        <v>62.5</v>
      </c>
      <c r="G6" s="57">
        <f t="shared" si="0"/>
        <v>61.674999999999997</v>
      </c>
      <c r="H6" s="60" t="s">
        <v>85</v>
      </c>
    </row>
    <row r="7" spans="1:11" ht="12.75" customHeight="1" x14ac:dyDescent="0.2">
      <c r="A7" s="10"/>
      <c r="B7" s="44" t="s">
        <v>23</v>
      </c>
      <c r="C7" s="20">
        <f>assignments!H7</f>
        <v>93.6</v>
      </c>
      <c r="D7" s="20">
        <v>75</v>
      </c>
      <c r="E7" s="20">
        <f>tests!H7</f>
        <v>65</v>
      </c>
      <c r="F7" s="20">
        <f>100*(3+tests!J7)/40</f>
        <v>77.5</v>
      </c>
      <c r="G7" s="57">
        <f t="shared" si="0"/>
        <v>76.275000000000006</v>
      </c>
      <c r="H7" s="60" t="s">
        <v>83</v>
      </c>
    </row>
    <row r="8" spans="1:11" x14ac:dyDescent="0.2">
      <c r="A8" s="10"/>
      <c r="B8" s="44" t="s">
        <v>24</v>
      </c>
      <c r="C8" s="20">
        <f>assignments!H8</f>
        <v>82</v>
      </c>
      <c r="D8" s="20">
        <v>75</v>
      </c>
      <c r="E8" s="20">
        <f>tests!H8</f>
        <v>73.75</v>
      </c>
      <c r="F8" s="20">
        <f>100*(3+tests!J8)/40</f>
        <v>77.5</v>
      </c>
      <c r="G8" s="57">
        <f t="shared" si="0"/>
        <v>76.875</v>
      </c>
      <c r="H8" s="60" t="s">
        <v>83</v>
      </c>
    </row>
    <row r="9" spans="1:11" x14ac:dyDescent="0.2">
      <c r="A9" s="10"/>
      <c r="B9" s="44" t="s">
        <v>25</v>
      </c>
      <c r="C9" s="20">
        <f>assignments!H9</f>
        <v>94.2</v>
      </c>
      <c r="D9" s="20">
        <v>96</v>
      </c>
      <c r="E9" s="20">
        <f>tests!H9</f>
        <v>92.5</v>
      </c>
      <c r="F9" s="20">
        <f>100*(3+tests!J9)/40</f>
        <v>90</v>
      </c>
      <c r="G9" s="57">
        <f t="shared" si="0"/>
        <v>92.65</v>
      </c>
      <c r="H9" s="60" t="s">
        <v>87</v>
      </c>
    </row>
    <row r="10" spans="1:11" x14ac:dyDescent="0.2">
      <c r="A10" s="10"/>
      <c r="B10" s="44" t="s">
        <v>26</v>
      </c>
      <c r="C10" s="20">
        <f>assignments!H10</f>
        <v>90</v>
      </c>
      <c r="D10" s="20">
        <v>98</v>
      </c>
      <c r="E10" s="20">
        <f>tests!H10</f>
        <v>85</v>
      </c>
      <c r="F10" s="20">
        <f>100*(3+tests!J10)/40</f>
        <v>95</v>
      </c>
      <c r="G10" s="57">
        <f t="shared" si="0"/>
        <v>90.05</v>
      </c>
      <c r="H10" s="60" t="s">
        <v>87</v>
      </c>
    </row>
    <row r="11" spans="1:11" x14ac:dyDescent="0.2">
      <c r="A11" s="10"/>
      <c r="B11" s="44" t="s">
        <v>27</v>
      </c>
      <c r="C11" s="20">
        <f>assignments!H11</f>
        <v>97</v>
      </c>
      <c r="D11" s="20">
        <v>95</v>
      </c>
      <c r="E11" s="20">
        <f>tests!H11</f>
        <v>81.25</v>
      </c>
      <c r="F11" s="20">
        <f>100*(3+tests!J11)/40</f>
        <v>92.5</v>
      </c>
      <c r="G11" s="57">
        <f t="shared" si="0"/>
        <v>89.375</v>
      </c>
      <c r="H11" s="60" t="s">
        <v>87</v>
      </c>
    </row>
    <row r="12" spans="1:11" ht="12.75" customHeight="1" x14ac:dyDescent="0.2">
      <c r="A12" s="10"/>
      <c r="B12" s="44" t="s">
        <v>28</v>
      </c>
      <c r="C12" s="20">
        <f>assignments!H12</f>
        <v>88.6</v>
      </c>
      <c r="D12" s="20">
        <v>100</v>
      </c>
      <c r="E12" s="20">
        <f>tests!H12</f>
        <v>82.5</v>
      </c>
      <c r="F12" s="20">
        <f>100*(3+tests!J12)/40</f>
        <v>92.5</v>
      </c>
      <c r="G12" s="57">
        <f t="shared" si="0"/>
        <v>88.275000000000006</v>
      </c>
      <c r="H12" s="60" t="s">
        <v>84</v>
      </c>
    </row>
    <row r="13" spans="1:11" x14ac:dyDescent="0.2">
      <c r="A13" s="10"/>
      <c r="B13" s="44" t="s">
        <v>29</v>
      </c>
      <c r="C13" s="20">
        <f>assignments!H13</f>
        <v>73.400000000000006</v>
      </c>
      <c r="D13" s="20">
        <v>82</v>
      </c>
      <c r="E13" s="20">
        <f>tests!H13</f>
        <v>75</v>
      </c>
      <c r="F13" s="20">
        <f>100*(3+tests!J13)/40</f>
        <v>82.5</v>
      </c>
      <c r="G13" s="57">
        <f t="shared" si="0"/>
        <v>77.175000000000011</v>
      </c>
      <c r="H13" s="60" t="s">
        <v>84</v>
      </c>
    </row>
    <row r="14" spans="1:11" ht="12.75" customHeight="1" x14ac:dyDescent="0.2">
      <c r="A14" s="10"/>
      <c r="B14" s="44" t="s">
        <v>30</v>
      </c>
      <c r="C14" s="20">
        <f>assignments!H14</f>
        <v>93.6</v>
      </c>
      <c r="D14" s="20">
        <v>95</v>
      </c>
      <c r="E14" s="20">
        <f>tests!H14</f>
        <v>96.25</v>
      </c>
      <c r="F14" s="20">
        <f>100*(3+tests!J14)/40</f>
        <v>92.5</v>
      </c>
      <c r="G14" s="57">
        <f t="shared" si="0"/>
        <v>94.525000000000006</v>
      </c>
      <c r="H14" s="60" t="s">
        <v>87</v>
      </c>
    </row>
    <row r="15" spans="1:11" x14ac:dyDescent="0.2">
      <c r="A15" s="10"/>
      <c r="B15" s="44" t="s">
        <v>31</v>
      </c>
      <c r="C15" s="20">
        <f>assignments!H15</f>
        <v>90</v>
      </c>
      <c r="D15" s="20">
        <v>80</v>
      </c>
      <c r="E15" s="20">
        <f>tests!H15</f>
        <v>73.75</v>
      </c>
      <c r="F15" s="20">
        <f>100*(3+tests!J15)/40</f>
        <v>77.5</v>
      </c>
      <c r="G15" s="57">
        <f t="shared" si="0"/>
        <v>79.375</v>
      </c>
      <c r="H15" s="60" t="s">
        <v>84</v>
      </c>
    </row>
    <row r="16" spans="1:11" x14ac:dyDescent="0.2">
      <c r="A16" s="10"/>
      <c r="B16" s="44" t="s">
        <v>32</v>
      </c>
      <c r="C16" s="20">
        <f>assignments!H16</f>
        <v>82.2</v>
      </c>
      <c r="D16" s="20">
        <v>90</v>
      </c>
      <c r="E16" s="20">
        <f>tests!H16</f>
        <v>81.25</v>
      </c>
      <c r="F16" s="20">
        <f>100*(3+tests!J16)/40</f>
        <v>75</v>
      </c>
      <c r="G16" s="57">
        <f t="shared" si="0"/>
        <v>80.8</v>
      </c>
      <c r="H16" s="60" t="s">
        <v>84</v>
      </c>
    </row>
    <row r="17" spans="1:8" x14ac:dyDescent="0.2">
      <c r="A17" s="10"/>
      <c r="B17" s="44" t="s">
        <v>33</v>
      </c>
      <c r="C17" s="20">
        <f>assignments!H17</f>
        <v>69</v>
      </c>
      <c r="D17" s="20">
        <v>75</v>
      </c>
      <c r="E17" s="20">
        <f>tests!H17</f>
        <v>67.5</v>
      </c>
      <c r="F17" s="20">
        <f>100*(3+tests!J17)/40</f>
        <v>75</v>
      </c>
      <c r="G17" s="57">
        <f t="shared" si="0"/>
        <v>70.5</v>
      </c>
      <c r="H17" s="60" t="s">
        <v>83</v>
      </c>
    </row>
    <row r="18" spans="1:8" x14ac:dyDescent="0.2">
      <c r="A18" s="10"/>
      <c r="B18" s="44" t="s">
        <v>34</v>
      </c>
      <c r="C18" s="20">
        <f>assignments!H18</f>
        <v>97.2</v>
      </c>
      <c r="D18" s="20">
        <v>98</v>
      </c>
      <c r="E18" s="20">
        <f>tests!H18</f>
        <v>87.5</v>
      </c>
      <c r="F18" s="20">
        <f>100*(3+tests!J18)/40</f>
        <v>87.5</v>
      </c>
      <c r="G18" s="57">
        <f t="shared" si="0"/>
        <v>90.974999999999994</v>
      </c>
      <c r="H18" s="60" t="s">
        <v>87</v>
      </c>
    </row>
    <row r="19" spans="1:8" x14ac:dyDescent="0.2">
      <c r="A19" s="10"/>
      <c r="B19" s="44" t="s">
        <v>35</v>
      </c>
      <c r="C19" s="20">
        <f>assignments!H19</f>
        <v>88</v>
      </c>
      <c r="D19" s="20">
        <v>75</v>
      </c>
      <c r="E19" s="20">
        <f>tests!H19</f>
        <v>67.5</v>
      </c>
      <c r="F19" s="20">
        <f>100*(3+tests!J19)/40</f>
        <v>90</v>
      </c>
      <c r="G19" s="57">
        <f t="shared" si="0"/>
        <v>79</v>
      </c>
      <c r="H19" s="60" t="s">
        <v>83</v>
      </c>
    </row>
    <row r="20" spans="1:8" x14ac:dyDescent="0.2">
      <c r="A20" s="10"/>
      <c r="B20" s="44" t="s">
        <v>36</v>
      </c>
      <c r="C20" s="20">
        <f>assignments!H20</f>
        <v>64</v>
      </c>
      <c r="D20" s="20">
        <v>86</v>
      </c>
      <c r="E20" s="20">
        <f>tests!H20</f>
        <v>65</v>
      </c>
      <c r="F20" s="20">
        <f>100*(3+tests!J20)/40</f>
        <v>67.5</v>
      </c>
      <c r="G20" s="57">
        <f t="shared" si="0"/>
        <v>67.474999999999994</v>
      </c>
      <c r="H20" s="60" t="s">
        <v>85</v>
      </c>
    </row>
    <row r="21" spans="1:8" x14ac:dyDescent="0.2">
      <c r="A21" s="10"/>
      <c r="B21" s="44" t="s">
        <v>37</v>
      </c>
      <c r="C21" s="20">
        <f>assignments!H21</f>
        <v>65.599999999999994</v>
      </c>
      <c r="D21" s="20">
        <v>73</v>
      </c>
      <c r="E21" s="20">
        <f>tests!H21</f>
        <v>78.75</v>
      </c>
      <c r="F21" s="20">
        <f>100*(3+tests!J21)/40</f>
        <v>70</v>
      </c>
      <c r="G21" s="57">
        <f t="shared" si="0"/>
        <v>72.7</v>
      </c>
      <c r="H21" s="60" t="s">
        <v>83</v>
      </c>
    </row>
    <row r="22" spans="1:8" x14ac:dyDescent="0.2">
      <c r="A22" s="10"/>
      <c r="B22" s="44" t="s">
        <v>38</v>
      </c>
      <c r="C22" s="20">
        <f>assignments!H22</f>
        <v>93.2</v>
      </c>
      <c r="D22" s="20">
        <v>90</v>
      </c>
      <c r="E22" s="20">
        <f>tests!H22</f>
        <v>73.75</v>
      </c>
      <c r="F22" s="20">
        <f>100*(3+tests!J22)/40</f>
        <v>85</v>
      </c>
      <c r="G22" s="57">
        <f t="shared" si="0"/>
        <v>83.05</v>
      </c>
      <c r="H22" s="60" t="s">
        <v>84</v>
      </c>
    </row>
    <row r="23" spans="1:8" ht="12.75" customHeight="1" x14ac:dyDescent="0.2">
      <c r="A23" s="10"/>
      <c r="B23" s="44" t="s">
        <v>39</v>
      </c>
      <c r="C23" s="20">
        <f>assignments!H23</f>
        <v>96</v>
      </c>
      <c r="D23" s="20">
        <v>95</v>
      </c>
      <c r="E23" s="20">
        <f>tests!H23</f>
        <v>75</v>
      </c>
      <c r="F23" s="20">
        <f>100*(3+tests!J23)/40</f>
        <v>72.5</v>
      </c>
      <c r="G23" s="57">
        <f t="shared" si="0"/>
        <v>81.625</v>
      </c>
      <c r="H23" s="60" t="s">
        <v>84</v>
      </c>
    </row>
    <row r="24" spans="1:8" x14ac:dyDescent="0.2">
      <c r="A24" s="10"/>
      <c r="B24" s="44" t="s">
        <v>40</v>
      </c>
      <c r="C24" s="20">
        <f>assignments!H24</f>
        <v>83</v>
      </c>
      <c r="D24" s="20">
        <v>70</v>
      </c>
      <c r="E24" s="20">
        <f>tests!H24</f>
        <v>63.75</v>
      </c>
      <c r="F24" s="20">
        <f>100*(3+tests!J24)/40</f>
        <v>70</v>
      </c>
      <c r="G24" s="57">
        <f t="shared" si="0"/>
        <v>70.75</v>
      </c>
      <c r="H24" s="60" t="s">
        <v>83</v>
      </c>
    </row>
    <row r="25" spans="1:8" x14ac:dyDescent="0.2">
      <c r="A25" s="10"/>
      <c r="B25" s="44" t="s">
        <v>41</v>
      </c>
      <c r="C25" s="20">
        <f>assignments!H25</f>
        <v>20</v>
      </c>
      <c r="D25" s="20">
        <v>98</v>
      </c>
      <c r="E25" s="20">
        <f>tests!H25</f>
        <v>67.5</v>
      </c>
      <c r="F25" s="20">
        <f>100*(3+tests!J25)/40</f>
        <v>70</v>
      </c>
      <c r="G25" s="57">
        <f t="shared" si="0"/>
        <v>59.3</v>
      </c>
      <c r="H25" s="60" t="s">
        <v>85</v>
      </c>
    </row>
    <row r="26" spans="1:8" x14ac:dyDescent="0.2">
      <c r="A26" s="10"/>
      <c r="B26" s="44" t="s">
        <v>42</v>
      </c>
      <c r="C26" s="20">
        <f>assignments!H26</f>
        <v>88</v>
      </c>
      <c r="D26" s="20">
        <v>93</v>
      </c>
      <c r="E26" s="20">
        <f>tests!H26</f>
        <v>71.25</v>
      </c>
      <c r="F26" s="20">
        <f>100*(3+tests!J26)/40</f>
        <v>67.5</v>
      </c>
      <c r="G26" s="57">
        <f t="shared" si="0"/>
        <v>76.674999999999997</v>
      </c>
      <c r="H26" s="60" t="s">
        <v>83</v>
      </c>
    </row>
    <row r="27" spans="1:8" x14ac:dyDescent="0.2">
      <c r="A27" s="10"/>
      <c r="B27" s="44"/>
      <c r="C27" s="20">
        <f>assignments!H27</f>
        <v>20</v>
      </c>
      <c r="G27" s="57"/>
      <c r="H27" s="60" t="s">
        <v>88</v>
      </c>
    </row>
    <row r="28" spans="1:8" x14ac:dyDescent="0.2">
      <c r="A28" s="10"/>
      <c r="B28" s="44" t="s">
        <v>43</v>
      </c>
      <c r="C28" s="20">
        <f>assignments!H28</f>
        <v>92.6</v>
      </c>
      <c r="D28" s="20">
        <v>70</v>
      </c>
      <c r="E28" s="20">
        <f>tests!H28</f>
        <v>50</v>
      </c>
      <c r="F28" s="20">
        <f>100*(3+tests!J28)/40</f>
        <v>35</v>
      </c>
      <c r="G28" s="57">
        <f t="shared" si="0"/>
        <v>58.9</v>
      </c>
      <c r="H28" s="60" t="s">
        <v>86</v>
      </c>
    </row>
    <row r="29" spans="1:8" x14ac:dyDescent="0.2">
      <c r="A29" s="10"/>
      <c r="B29" s="44" t="s">
        <v>44</v>
      </c>
      <c r="C29" s="20">
        <f>assignments!H29</f>
        <v>65.2</v>
      </c>
      <c r="D29" s="20">
        <v>83</v>
      </c>
      <c r="E29" s="20">
        <f>tests!H29</f>
        <v>75</v>
      </c>
      <c r="F29" s="20">
        <f>100*(3+tests!J29)/40</f>
        <v>67.5</v>
      </c>
      <c r="G29" s="57">
        <f t="shared" si="0"/>
        <v>71.474999999999994</v>
      </c>
      <c r="H29" s="60" t="s">
        <v>83</v>
      </c>
    </row>
    <row r="30" spans="1:8" ht="12.75" customHeight="1" x14ac:dyDescent="0.2">
      <c r="A30" s="10"/>
      <c r="B30" s="44" t="s">
        <v>45</v>
      </c>
      <c r="C30" s="20">
        <f>assignments!H30</f>
        <v>95</v>
      </c>
      <c r="D30" s="20">
        <v>95</v>
      </c>
      <c r="E30" s="20">
        <f>tests!H30</f>
        <v>86.25</v>
      </c>
      <c r="F30" s="20">
        <f>100*(3+tests!J30)/40</f>
        <v>82.5</v>
      </c>
      <c r="G30" s="57">
        <f t="shared" si="0"/>
        <v>88.375</v>
      </c>
      <c r="H30" s="60" t="s">
        <v>84</v>
      </c>
    </row>
    <row r="31" spans="1:8" ht="12.75" customHeight="1" x14ac:dyDescent="0.2">
      <c r="A31" s="10"/>
      <c r="B31" s="44" t="s">
        <v>46</v>
      </c>
      <c r="C31" s="20">
        <f>assignments!H31</f>
        <v>67</v>
      </c>
      <c r="D31" s="20">
        <v>91</v>
      </c>
      <c r="E31" s="20">
        <f>tests!H31</f>
        <v>78.75</v>
      </c>
      <c r="F31" s="20">
        <f>100*(3+tests!J31)/40</f>
        <v>82.5</v>
      </c>
      <c r="G31" s="57">
        <f t="shared" si="0"/>
        <v>77.974999999999994</v>
      </c>
      <c r="H31" s="60" t="s">
        <v>83</v>
      </c>
    </row>
    <row r="32" spans="1:8" x14ac:dyDescent="0.2">
      <c r="A32" s="10"/>
      <c r="B32" s="44" t="s">
        <v>47</v>
      </c>
      <c r="C32" s="20">
        <f>assignments!H32</f>
        <v>74.599999999999994</v>
      </c>
      <c r="D32" s="20">
        <v>0</v>
      </c>
      <c r="E32" s="20">
        <f>tests!H32</f>
        <v>45</v>
      </c>
      <c r="F32" s="20">
        <f>100*(3+tests!J32)/40</f>
        <v>72.5</v>
      </c>
      <c r="G32" s="57">
        <f>0.25*C32+0.1*D32+0.33*E32+0.33*F32</f>
        <v>57.424999999999997</v>
      </c>
      <c r="H32" s="60" t="s">
        <v>86</v>
      </c>
    </row>
    <row r="33" spans="1:8" x14ac:dyDescent="0.2">
      <c r="A33" s="10"/>
      <c r="B33" s="44" t="s">
        <v>48</v>
      </c>
      <c r="C33" s="20">
        <f>assignments!H33</f>
        <v>84.2</v>
      </c>
      <c r="D33" s="20">
        <v>85</v>
      </c>
      <c r="E33" s="20">
        <f>tests!H33</f>
        <v>65</v>
      </c>
      <c r="F33" s="20">
        <f>100*(3+tests!J33)/40</f>
        <v>67.5</v>
      </c>
      <c r="G33" s="57">
        <f t="shared" si="0"/>
        <v>72.424999999999997</v>
      </c>
      <c r="H33" s="60" t="s">
        <v>83</v>
      </c>
    </row>
    <row r="34" spans="1:8" x14ac:dyDescent="0.2">
      <c r="A34" s="10"/>
      <c r="B34" s="44" t="s">
        <v>49</v>
      </c>
      <c r="C34" s="20">
        <f>assignments!H34</f>
        <v>20</v>
      </c>
      <c r="D34" s="20">
        <v>0</v>
      </c>
      <c r="E34" s="20">
        <f>tests!H34</f>
        <v>70</v>
      </c>
      <c r="F34" s="20">
        <f>100*(3+tests!J34)/40</f>
        <v>7.5</v>
      </c>
      <c r="G34" s="57">
        <f t="shared" si="0"/>
        <v>34.875</v>
      </c>
      <c r="H34" s="60" t="s">
        <v>86</v>
      </c>
    </row>
    <row r="35" spans="1:8" x14ac:dyDescent="0.2">
      <c r="A35" s="10"/>
      <c r="B35" s="44" t="s">
        <v>50</v>
      </c>
      <c r="C35" s="20">
        <f>assignments!H35</f>
        <v>89.6</v>
      </c>
      <c r="D35" s="20">
        <v>74</v>
      </c>
      <c r="E35" s="20">
        <f>tests!H35</f>
        <v>65</v>
      </c>
      <c r="F35" s="20">
        <f>100*(3+tests!J35)/40</f>
        <v>87.5</v>
      </c>
      <c r="G35" s="57">
        <f t="shared" si="0"/>
        <v>77.674999999999997</v>
      </c>
      <c r="H35" s="60" t="s">
        <v>83</v>
      </c>
    </row>
    <row r="36" spans="1:8" ht="12.75" customHeight="1" x14ac:dyDescent="0.2">
      <c r="A36" s="10"/>
      <c r="B36" s="44" t="s">
        <v>51</v>
      </c>
      <c r="C36" s="20">
        <f>assignments!H36</f>
        <v>53.8</v>
      </c>
      <c r="D36" s="20">
        <v>95</v>
      </c>
      <c r="E36" s="20">
        <f>tests!H36</f>
        <v>72.5</v>
      </c>
      <c r="F36" s="20">
        <f>100*(3+tests!J36)/40</f>
        <v>62.5</v>
      </c>
      <c r="G36" s="57">
        <f t="shared" si="0"/>
        <v>67.575000000000003</v>
      </c>
      <c r="H36" s="60" t="s">
        <v>85</v>
      </c>
    </row>
    <row r="37" spans="1:8" x14ac:dyDescent="0.2">
      <c r="A37" s="10"/>
      <c r="B37" s="44" t="s">
        <v>52</v>
      </c>
      <c r="C37" s="20">
        <f>assignments!H37</f>
        <v>20</v>
      </c>
      <c r="D37" s="20">
        <v>95</v>
      </c>
      <c r="E37" s="20">
        <f>tests!H37</f>
        <v>70</v>
      </c>
      <c r="F37" s="20">
        <f>100*(3+tests!J37)/40</f>
        <v>80</v>
      </c>
      <c r="G37" s="57">
        <f t="shared" si="0"/>
        <v>62.5</v>
      </c>
      <c r="H37" s="60" t="s">
        <v>85</v>
      </c>
    </row>
    <row r="38" spans="1:8" x14ac:dyDescent="0.2">
      <c r="A38" s="10"/>
      <c r="B38" s="44" t="s">
        <v>53</v>
      </c>
      <c r="C38" s="20">
        <f>assignments!H38</f>
        <v>92.2</v>
      </c>
      <c r="D38" s="20">
        <v>55</v>
      </c>
      <c r="E38" s="20">
        <f>tests!H38</f>
        <v>72.5</v>
      </c>
      <c r="F38" s="20">
        <f>100*(3+tests!J38)/40</f>
        <v>80</v>
      </c>
      <c r="G38" s="57">
        <f t="shared" si="0"/>
        <v>77.55</v>
      </c>
      <c r="H38" s="60" t="s">
        <v>83</v>
      </c>
    </row>
    <row r="39" spans="1:8" x14ac:dyDescent="0.2">
      <c r="A39" s="10"/>
      <c r="B39" s="44" t="s">
        <v>54</v>
      </c>
      <c r="C39" s="20">
        <f>assignments!H39</f>
        <v>82</v>
      </c>
      <c r="D39" s="20">
        <v>90</v>
      </c>
      <c r="E39" s="20">
        <f>tests!H39</f>
        <v>56.25</v>
      </c>
      <c r="F39" s="20">
        <f>100*(3+tests!J39)/40</f>
        <v>72.5</v>
      </c>
      <c r="G39" s="57">
        <f t="shared" si="0"/>
        <v>70.125</v>
      </c>
      <c r="H39" s="60" t="s">
        <v>83</v>
      </c>
    </row>
    <row r="40" spans="1:8" x14ac:dyDescent="0.2">
      <c r="A40" s="10"/>
      <c r="B40" s="44" t="s">
        <v>55</v>
      </c>
      <c r="C40" s="20">
        <f>assignments!H40</f>
        <v>96</v>
      </c>
      <c r="D40" s="20">
        <v>95</v>
      </c>
      <c r="E40" s="20">
        <f>tests!H40</f>
        <v>83.75</v>
      </c>
      <c r="F40" s="20">
        <f>100*(3+tests!J40)/40</f>
        <v>90</v>
      </c>
      <c r="G40" s="57">
        <f t="shared" si="0"/>
        <v>89.5</v>
      </c>
      <c r="H40" s="60" t="s">
        <v>87</v>
      </c>
    </row>
    <row r="41" spans="1:8" ht="12.75" customHeight="1" x14ac:dyDescent="0.2">
      <c r="A41" s="10"/>
      <c r="B41" s="44" t="s">
        <v>56</v>
      </c>
      <c r="C41" s="20">
        <f>assignments!H41</f>
        <v>38.799999999999997</v>
      </c>
      <c r="D41" s="20">
        <v>30</v>
      </c>
      <c r="E41" s="20">
        <f>tests!H41</f>
        <v>68.75</v>
      </c>
      <c r="F41" s="20">
        <f>100*(3+tests!J41)/40</f>
        <v>85</v>
      </c>
      <c r="G41" s="57">
        <f t="shared" si="0"/>
        <v>61.45</v>
      </c>
      <c r="H41" s="60" t="s">
        <v>85</v>
      </c>
    </row>
    <row r="42" spans="1:8" x14ac:dyDescent="0.2">
      <c r="A42" s="10"/>
      <c r="B42" s="44" t="s">
        <v>57</v>
      </c>
      <c r="C42" s="20">
        <f>assignments!H42</f>
        <v>92.6</v>
      </c>
      <c r="D42" s="20">
        <v>98</v>
      </c>
      <c r="E42" s="20">
        <f>tests!H42</f>
        <v>78.75</v>
      </c>
      <c r="F42" s="20">
        <f>100*(3+tests!J42)/40</f>
        <v>85</v>
      </c>
      <c r="G42" s="57">
        <f t="shared" si="0"/>
        <v>85.7</v>
      </c>
      <c r="H42" s="60" t="s">
        <v>84</v>
      </c>
    </row>
    <row r="43" spans="1:8" x14ac:dyDescent="0.2">
      <c r="A43" s="10"/>
      <c r="B43" s="44" t="s">
        <v>58</v>
      </c>
      <c r="C43" s="20">
        <f>assignments!H43</f>
        <v>88.6</v>
      </c>
      <c r="D43" s="20">
        <v>80</v>
      </c>
      <c r="E43" s="20">
        <f>tests!H43</f>
        <v>68.75</v>
      </c>
      <c r="F43" s="20">
        <f>100*(3+tests!J43)/40</f>
        <v>85</v>
      </c>
      <c r="G43" s="57">
        <f t="shared" si="0"/>
        <v>78.900000000000006</v>
      </c>
      <c r="H43" s="60" t="s">
        <v>83</v>
      </c>
    </row>
    <row r="44" spans="1:8" x14ac:dyDescent="0.2">
      <c r="A44" s="10"/>
      <c r="B44" s="44"/>
      <c r="G44" s="57"/>
      <c r="H44" s="60" t="s">
        <v>88</v>
      </c>
    </row>
    <row r="45" spans="1:8" x14ac:dyDescent="0.2">
      <c r="A45" s="10"/>
      <c r="B45" s="44" t="s">
        <v>59</v>
      </c>
      <c r="C45" s="20">
        <f>assignments!H45</f>
        <v>91.2</v>
      </c>
      <c r="D45" s="20">
        <v>96</v>
      </c>
      <c r="E45" s="20">
        <f>tests!H45</f>
        <v>87.5</v>
      </c>
      <c r="F45" s="20">
        <f>100*(3+tests!J45)/40</f>
        <v>85</v>
      </c>
      <c r="G45" s="57">
        <f t="shared" si="0"/>
        <v>88.65</v>
      </c>
      <c r="H45" s="60" t="s">
        <v>84</v>
      </c>
    </row>
    <row r="46" spans="1:8" s="11" customFormat="1" x14ac:dyDescent="0.2">
      <c r="A46" s="10"/>
      <c r="B46" s="44" t="s">
        <v>6</v>
      </c>
      <c r="C46" s="20">
        <f>assignments!H46</f>
        <v>96</v>
      </c>
      <c r="D46" s="20">
        <v>96</v>
      </c>
      <c r="E46" s="20">
        <f>tests!H46</f>
        <v>88.75</v>
      </c>
      <c r="F46" s="20">
        <f>100*(3+tests!J46)/40</f>
        <v>100</v>
      </c>
      <c r="G46" s="57">
        <f t="shared" si="0"/>
        <v>94.1</v>
      </c>
      <c r="H46" s="60" t="s">
        <v>87</v>
      </c>
    </row>
    <row r="47" spans="1:8" x14ac:dyDescent="0.2">
      <c r="A47" s="10"/>
      <c r="B47" s="44" t="s">
        <v>60</v>
      </c>
      <c r="C47" s="20">
        <f>assignments!H47</f>
        <v>93.2</v>
      </c>
      <c r="D47" s="20">
        <v>60</v>
      </c>
      <c r="E47" s="20">
        <f>tests!H47</f>
        <v>80</v>
      </c>
      <c r="F47" s="20">
        <f>100*(3+tests!J47)/40</f>
        <v>85</v>
      </c>
      <c r="G47" s="57">
        <f t="shared" si="0"/>
        <v>82.55</v>
      </c>
      <c r="H47" s="60" t="s">
        <v>84</v>
      </c>
    </row>
    <row r="48" spans="1:8" x14ac:dyDescent="0.2">
      <c r="A48" s="10"/>
      <c r="B48" s="44" t="s">
        <v>61</v>
      </c>
      <c r="C48" s="20">
        <f>assignments!H48</f>
        <v>90.6</v>
      </c>
      <c r="D48" s="20">
        <v>85</v>
      </c>
      <c r="E48" s="20">
        <f>tests!H48</f>
        <v>87.5</v>
      </c>
      <c r="F48" s="20">
        <f>100*(3+tests!J48)/40</f>
        <v>95</v>
      </c>
      <c r="G48" s="57">
        <f t="shared" si="0"/>
        <v>89.9</v>
      </c>
      <c r="H48" s="60" t="s">
        <v>87</v>
      </c>
    </row>
    <row r="49" spans="1:8" x14ac:dyDescent="0.2">
      <c r="A49" s="10"/>
      <c r="B49" s="1">
        <v>8048</v>
      </c>
      <c r="C49" s="20">
        <f>assignments!H49</f>
        <v>54.6</v>
      </c>
      <c r="D49" s="20">
        <v>95</v>
      </c>
      <c r="E49" s="20">
        <f>tests!H49</f>
        <v>82.5</v>
      </c>
      <c r="F49" s="20">
        <f>100*(3+tests!J49)/40</f>
        <v>95</v>
      </c>
      <c r="G49" s="57">
        <f t="shared" si="0"/>
        <v>79.900000000000006</v>
      </c>
      <c r="H49" s="60" t="s">
        <v>84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Normal="100" workbookViewId="0">
      <pane xSplit="1" ySplit="1" topLeftCell="B6" activePane="bottomRight" state="frozen"/>
      <selection pane="topRight" activeCell="D1" sqref="D1"/>
      <selection pane="bottomLeft" activeCell="A5" sqref="A5"/>
      <selection pane="bottomRight" sqref="A1:A1048576"/>
    </sheetView>
  </sheetViews>
  <sheetFormatPr defaultRowHeight="12.75" x14ac:dyDescent="0.2"/>
  <cols>
    <col min="1" max="1" width="33.140625" style="5" customWidth="1"/>
    <col min="2" max="2" width="17.28515625" style="7" customWidth="1"/>
    <col min="3" max="3" width="8.5703125" style="21" customWidth="1"/>
    <col min="4" max="4" width="8.5703125" style="34" customWidth="1"/>
    <col min="5" max="7" width="8.5703125" style="20" customWidth="1"/>
    <col min="8" max="8" width="9.28515625" style="20" customWidth="1"/>
    <col min="9" max="9" width="7.140625" style="8" customWidth="1"/>
    <col min="10" max="10" width="13" style="4" customWidth="1"/>
    <col min="11" max="11" width="9.7109375" style="6" customWidth="1"/>
    <col min="12" max="12" width="15" style="1" customWidth="1"/>
  </cols>
  <sheetData>
    <row r="1" spans="1:12" s="5" customFormat="1" x14ac:dyDescent="0.2">
      <c r="A1" s="11"/>
      <c r="B1" s="9" t="s">
        <v>7</v>
      </c>
      <c r="C1" s="18" t="s">
        <v>0</v>
      </c>
      <c r="D1" s="27" t="s">
        <v>1</v>
      </c>
      <c r="E1" s="18" t="s">
        <v>2</v>
      </c>
      <c r="F1" s="18" t="s">
        <v>14</v>
      </c>
      <c r="G1" s="18" t="s">
        <v>15</v>
      </c>
      <c r="H1" s="18" t="s">
        <v>16</v>
      </c>
      <c r="I1" s="16"/>
      <c r="J1" s="17"/>
      <c r="K1" s="9"/>
      <c r="L1" s="7"/>
    </row>
    <row r="2" spans="1:12" x14ac:dyDescent="0.2">
      <c r="A2" s="12"/>
      <c r="B2" s="42" t="str">
        <f>(main!B2)</f>
        <v>6219</v>
      </c>
      <c r="C2" s="28">
        <v>100</v>
      </c>
      <c r="D2" s="29">
        <v>95</v>
      </c>
      <c r="E2" s="20">
        <v>0</v>
      </c>
      <c r="F2" s="20">
        <v>90</v>
      </c>
      <c r="G2" s="20">
        <v>85</v>
      </c>
      <c r="H2" s="20">
        <f>SUM(C2:G2)/5</f>
        <v>74</v>
      </c>
      <c r="I2" s="3"/>
      <c r="J2" s="3"/>
    </row>
    <row r="3" spans="1:12" x14ac:dyDescent="0.2">
      <c r="A3" s="12"/>
      <c r="B3" s="42" t="str">
        <f>(main!B3)</f>
        <v>5667</v>
      </c>
      <c r="C3" s="28">
        <v>100</v>
      </c>
      <c r="D3" s="29">
        <v>90</v>
      </c>
      <c r="E3" s="20">
        <v>90</v>
      </c>
      <c r="F3" s="20">
        <v>90</v>
      </c>
      <c r="G3" s="20">
        <v>91</v>
      </c>
      <c r="H3" s="20">
        <f t="shared" ref="H3:H49" si="0">SUM(C3:G3)/5</f>
        <v>92.2</v>
      </c>
      <c r="I3" s="3"/>
      <c r="J3" s="3"/>
    </row>
    <row r="4" spans="1:12" x14ac:dyDescent="0.2">
      <c r="A4" s="12"/>
      <c r="B4" s="42" t="str">
        <f>(main!B4)</f>
        <v>1698</v>
      </c>
      <c r="C4" s="28">
        <v>100</v>
      </c>
      <c r="D4" s="29">
        <v>85</v>
      </c>
      <c r="E4" s="20">
        <v>50</v>
      </c>
      <c r="F4" s="20">
        <v>0</v>
      </c>
      <c r="G4" s="20">
        <v>0</v>
      </c>
      <c r="H4" s="20">
        <f t="shared" si="0"/>
        <v>47</v>
      </c>
      <c r="I4" s="3"/>
      <c r="J4" s="3"/>
    </row>
    <row r="5" spans="1:12" x14ac:dyDescent="0.2">
      <c r="A5" s="12"/>
      <c r="B5" s="42" t="str">
        <f>(main!B5)</f>
        <v>5391</v>
      </c>
      <c r="C5" s="28">
        <v>100</v>
      </c>
      <c r="D5" s="29">
        <v>0</v>
      </c>
      <c r="E5" s="20">
        <v>70</v>
      </c>
      <c r="F5" s="20">
        <v>0</v>
      </c>
      <c r="G5" s="20">
        <v>0</v>
      </c>
      <c r="H5" s="20">
        <f t="shared" si="0"/>
        <v>34</v>
      </c>
      <c r="I5" s="3"/>
      <c r="J5" s="3"/>
    </row>
    <row r="6" spans="1:12" x14ac:dyDescent="0.2">
      <c r="A6" s="12"/>
      <c r="B6" s="42" t="str">
        <f>(main!B6)</f>
        <v>2521</v>
      </c>
      <c r="C6" s="28">
        <v>100</v>
      </c>
      <c r="D6" s="29">
        <v>0</v>
      </c>
      <c r="E6" s="20">
        <v>40</v>
      </c>
      <c r="F6" s="20">
        <v>95</v>
      </c>
      <c r="G6" s="20">
        <v>80</v>
      </c>
      <c r="H6" s="20">
        <f t="shared" si="0"/>
        <v>63</v>
      </c>
      <c r="I6" s="3"/>
      <c r="J6" s="3"/>
    </row>
    <row r="7" spans="1:12" x14ac:dyDescent="0.2">
      <c r="A7" s="12"/>
      <c r="B7" s="42" t="str">
        <f>(main!B7)</f>
        <v>1475</v>
      </c>
      <c r="C7" s="28">
        <v>100</v>
      </c>
      <c r="D7" s="29">
        <v>75</v>
      </c>
      <c r="E7" s="20">
        <v>95</v>
      </c>
      <c r="F7" s="20">
        <v>100</v>
      </c>
      <c r="G7" s="20">
        <v>98</v>
      </c>
      <c r="H7" s="20">
        <f t="shared" si="0"/>
        <v>93.6</v>
      </c>
      <c r="I7" s="3"/>
      <c r="J7" s="3"/>
    </row>
    <row r="8" spans="1:12" x14ac:dyDescent="0.2">
      <c r="A8" s="12"/>
      <c r="B8" s="42" t="str">
        <f>(main!B8)</f>
        <v>5921</v>
      </c>
      <c r="C8" s="28">
        <v>100</v>
      </c>
      <c r="D8" s="29">
        <v>95</v>
      </c>
      <c r="E8" s="20">
        <v>60</v>
      </c>
      <c r="F8" s="20">
        <v>95</v>
      </c>
      <c r="G8" s="20">
        <v>60</v>
      </c>
      <c r="H8" s="20">
        <f t="shared" si="0"/>
        <v>82</v>
      </c>
      <c r="I8" s="3"/>
      <c r="J8" s="3"/>
    </row>
    <row r="9" spans="1:12" x14ac:dyDescent="0.2">
      <c r="A9" s="12"/>
      <c r="B9" s="42" t="str">
        <f>(main!B9)</f>
        <v>3331</v>
      </c>
      <c r="C9" s="28">
        <v>100</v>
      </c>
      <c r="D9" s="29">
        <v>90</v>
      </c>
      <c r="E9" s="20">
        <v>85</v>
      </c>
      <c r="F9" s="20">
        <v>100</v>
      </c>
      <c r="G9" s="20">
        <v>96</v>
      </c>
      <c r="H9" s="20">
        <f t="shared" si="0"/>
        <v>94.2</v>
      </c>
      <c r="I9" s="3"/>
      <c r="J9" s="3"/>
    </row>
    <row r="10" spans="1:12" x14ac:dyDescent="0.2">
      <c r="A10" s="12"/>
      <c r="B10" s="42" t="str">
        <f>(main!B10)</f>
        <v>9738</v>
      </c>
      <c r="C10" s="28">
        <v>100</v>
      </c>
      <c r="D10" s="29">
        <v>90</v>
      </c>
      <c r="E10" s="20">
        <v>75</v>
      </c>
      <c r="F10" s="20">
        <v>100</v>
      </c>
      <c r="G10" s="20">
        <v>85</v>
      </c>
      <c r="H10" s="20">
        <f t="shared" si="0"/>
        <v>90</v>
      </c>
      <c r="I10" s="3"/>
      <c r="J10" s="3"/>
    </row>
    <row r="11" spans="1:12" x14ac:dyDescent="0.2">
      <c r="A11" s="12"/>
      <c r="B11" s="42" t="str">
        <f>(main!B11)</f>
        <v>8290</v>
      </c>
      <c r="C11" s="28">
        <v>100</v>
      </c>
      <c r="D11" s="29">
        <v>95</v>
      </c>
      <c r="E11" s="20">
        <v>90</v>
      </c>
      <c r="F11" s="20">
        <v>100</v>
      </c>
      <c r="G11" s="20">
        <v>100</v>
      </c>
      <c r="H11" s="20">
        <f t="shared" si="0"/>
        <v>97</v>
      </c>
      <c r="I11" s="3"/>
      <c r="J11" s="3"/>
    </row>
    <row r="12" spans="1:12" x14ac:dyDescent="0.2">
      <c r="A12" s="12"/>
      <c r="B12" s="42" t="str">
        <f>(main!B12)</f>
        <v>4826</v>
      </c>
      <c r="C12" s="28">
        <v>100</v>
      </c>
      <c r="D12" s="29">
        <v>90</v>
      </c>
      <c r="E12" s="20">
        <v>85</v>
      </c>
      <c r="F12" s="20">
        <v>70</v>
      </c>
      <c r="G12" s="20">
        <v>98</v>
      </c>
      <c r="H12" s="20">
        <f t="shared" si="0"/>
        <v>88.6</v>
      </c>
      <c r="I12" s="3"/>
      <c r="J12" s="3"/>
    </row>
    <row r="13" spans="1:12" x14ac:dyDescent="0.2">
      <c r="A13" s="12"/>
      <c r="B13" s="42" t="str">
        <f>(main!B13)</f>
        <v>2609</v>
      </c>
      <c r="C13" s="28">
        <v>100</v>
      </c>
      <c r="D13" s="29">
        <v>90</v>
      </c>
      <c r="E13" s="20">
        <v>20</v>
      </c>
      <c r="F13" s="20">
        <v>85</v>
      </c>
      <c r="G13" s="20">
        <v>72</v>
      </c>
      <c r="H13" s="20">
        <f t="shared" si="0"/>
        <v>73.400000000000006</v>
      </c>
      <c r="I13" s="3"/>
      <c r="J13" s="3"/>
    </row>
    <row r="14" spans="1:12" x14ac:dyDescent="0.2">
      <c r="A14" s="12"/>
      <c r="B14" s="42" t="str">
        <f>(main!B14)</f>
        <v>0661</v>
      </c>
      <c r="C14" s="28">
        <v>100</v>
      </c>
      <c r="D14" s="29">
        <v>80</v>
      </c>
      <c r="E14" s="20">
        <v>88</v>
      </c>
      <c r="F14" s="20">
        <v>100</v>
      </c>
      <c r="G14" s="20">
        <v>100</v>
      </c>
      <c r="H14" s="20">
        <f t="shared" si="0"/>
        <v>93.6</v>
      </c>
      <c r="I14" s="3"/>
      <c r="J14" s="3"/>
    </row>
    <row r="15" spans="1:12" x14ac:dyDescent="0.2">
      <c r="A15" s="12"/>
      <c r="B15" s="42" t="str">
        <f>(main!B15)</f>
        <v>8067</v>
      </c>
      <c r="C15" s="28">
        <v>100</v>
      </c>
      <c r="D15" s="29">
        <v>90</v>
      </c>
      <c r="E15" s="20">
        <v>75</v>
      </c>
      <c r="F15" s="20">
        <v>100</v>
      </c>
      <c r="G15" s="20">
        <v>85</v>
      </c>
      <c r="H15" s="20">
        <f t="shared" si="0"/>
        <v>90</v>
      </c>
      <c r="I15" s="3"/>
      <c r="J15" s="3"/>
    </row>
    <row r="16" spans="1:12" x14ac:dyDescent="0.2">
      <c r="A16" s="12"/>
      <c r="B16" s="42" t="str">
        <f>(main!B16)</f>
        <v>9678</v>
      </c>
      <c r="C16" s="28">
        <v>100</v>
      </c>
      <c r="D16" s="29">
        <v>80</v>
      </c>
      <c r="E16" s="20">
        <v>75</v>
      </c>
      <c r="F16" s="20">
        <v>85</v>
      </c>
      <c r="G16" s="20">
        <v>71</v>
      </c>
      <c r="H16" s="20">
        <f t="shared" si="0"/>
        <v>82.2</v>
      </c>
      <c r="I16" s="3"/>
      <c r="J16" s="3"/>
    </row>
    <row r="17" spans="1:12" x14ac:dyDescent="0.2">
      <c r="A17" s="12"/>
      <c r="B17" s="42" t="str">
        <f>(main!B17)</f>
        <v>7554</v>
      </c>
      <c r="C17" s="28">
        <v>100</v>
      </c>
      <c r="D17" s="29">
        <v>90</v>
      </c>
      <c r="E17" s="20">
        <v>0</v>
      </c>
      <c r="F17" s="20">
        <v>75</v>
      </c>
      <c r="G17" s="20">
        <v>80</v>
      </c>
      <c r="H17" s="20">
        <f t="shared" si="0"/>
        <v>69</v>
      </c>
      <c r="I17" s="3"/>
      <c r="J17" s="3"/>
    </row>
    <row r="18" spans="1:12" x14ac:dyDescent="0.2">
      <c r="A18" s="12"/>
      <c r="B18" s="42" t="str">
        <f>(main!B18)</f>
        <v>8103</v>
      </c>
      <c r="C18" s="28">
        <v>100</v>
      </c>
      <c r="D18" s="29">
        <v>95</v>
      </c>
      <c r="E18" s="20">
        <v>100</v>
      </c>
      <c r="F18" s="20">
        <v>100</v>
      </c>
      <c r="G18" s="20">
        <v>91</v>
      </c>
      <c r="H18" s="20">
        <f t="shared" si="0"/>
        <v>97.2</v>
      </c>
      <c r="I18" s="3"/>
      <c r="J18" s="3"/>
    </row>
    <row r="19" spans="1:12" x14ac:dyDescent="0.2">
      <c r="A19" s="12"/>
      <c r="B19" s="42" t="str">
        <f>(main!B19)</f>
        <v>8004</v>
      </c>
      <c r="C19" s="28">
        <v>100</v>
      </c>
      <c r="D19" s="29">
        <v>95</v>
      </c>
      <c r="E19" s="20">
        <v>70</v>
      </c>
      <c r="F19" s="20">
        <v>90</v>
      </c>
      <c r="G19" s="20">
        <v>85</v>
      </c>
      <c r="H19" s="20">
        <f t="shared" si="0"/>
        <v>88</v>
      </c>
      <c r="I19" s="3"/>
      <c r="J19" s="3"/>
    </row>
    <row r="20" spans="1:12" x14ac:dyDescent="0.2">
      <c r="A20" s="12"/>
      <c r="B20" s="42" t="str">
        <f>(main!B20)</f>
        <v>2929</v>
      </c>
      <c r="C20" s="28">
        <v>100</v>
      </c>
      <c r="D20" s="29">
        <v>0</v>
      </c>
      <c r="E20" s="20">
        <v>40</v>
      </c>
      <c r="F20" s="20">
        <v>95</v>
      </c>
      <c r="G20" s="20">
        <v>85</v>
      </c>
      <c r="H20" s="20">
        <f t="shared" si="0"/>
        <v>64</v>
      </c>
      <c r="I20" s="3"/>
      <c r="J20" s="3"/>
    </row>
    <row r="21" spans="1:12" x14ac:dyDescent="0.2">
      <c r="A21" s="12"/>
      <c r="B21" s="42" t="str">
        <f>(main!B21)</f>
        <v>9662</v>
      </c>
      <c r="C21" s="28">
        <v>100</v>
      </c>
      <c r="D21" s="29">
        <v>0</v>
      </c>
      <c r="E21" s="20">
        <v>58</v>
      </c>
      <c r="F21" s="20">
        <v>85</v>
      </c>
      <c r="G21" s="20">
        <v>85</v>
      </c>
      <c r="H21" s="20">
        <f t="shared" si="0"/>
        <v>65.599999999999994</v>
      </c>
      <c r="I21" s="3"/>
      <c r="J21" s="3"/>
    </row>
    <row r="22" spans="1:12" x14ac:dyDescent="0.2">
      <c r="A22" s="12"/>
      <c r="B22" s="42" t="str">
        <f>(main!B22)</f>
        <v>1611</v>
      </c>
      <c r="C22" s="28">
        <v>100</v>
      </c>
      <c r="D22" s="29">
        <v>95</v>
      </c>
      <c r="E22" s="20">
        <v>75</v>
      </c>
      <c r="F22" s="20">
        <v>100</v>
      </c>
      <c r="G22" s="20">
        <v>96</v>
      </c>
      <c r="H22" s="20">
        <f t="shared" si="0"/>
        <v>93.2</v>
      </c>
      <c r="I22" s="3"/>
      <c r="J22" s="3"/>
    </row>
    <row r="23" spans="1:12" x14ac:dyDescent="0.2">
      <c r="A23" s="12"/>
      <c r="B23" s="42" t="str">
        <f>(main!B23)</f>
        <v>0156</v>
      </c>
      <c r="C23" s="28">
        <v>100</v>
      </c>
      <c r="D23" s="29">
        <v>90</v>
      </c>
      <c r="E23" s="20">
        <v>90</v>
      </c>
      <c r="F23" s="20">
        <v>100</v>
      </c>
      <c r="G23" s="20">
        <v>100</v>
      </c>
      <c r="H23" s="20">
        <f t="shared" si="0"/>
        <v>96</v>
      </c>
      <c r="I23" s="3"/>
      <c r="J23" s="3"/>
    </row>
    <row r="24" spans="1:12" x14ac:dyDescent="0.2">
      <c r="A24" s="12"/>
      <c r="B24" s="42" t="str">
        <f>(main!B24)</f>
        <v>3945</v>
      </c>
      <c r="C24" s="28">
        <v>100</v>
      </c>
      <c r="D24" s="29">
        <v>95</v>
      </c>
      <c r="E24" s="20">
        <v>70</v>
      </c>
      <c r="F24" s="20">
        <v>90</v>
      </c>
      <c r="G24" s="20">
        <v>60</v>
      </c>
      <c r="H24" s="20">
        <f t="shared" si="0"/>
        <v>83</v>
      </c>
      <c r="I24" s="3"/>
      <c r="J24" s="3"/>
    </row>
    <row r="25" spans="1:12" x14ac:dyDescent="0.2">
      <c r="A25" s="12"/>
      <c r="B25" s="42" t="str">
        <f>(main!B25)</f>
        <v>2803</v>
      </c>
      <c r="C25" s="28">
        <v>100</v>
      </c>
      <c r="D25" s="29">
        <v>0</v>
      </c>
      <c r="E25" s="20">
        <v>0</v>
      </c>
      <c r="F25" s="20">
        <v>0</v>
      </c>
      <c r="G25" s="20">
        <v>0</v>
      </c>
      <c r="H25" s="20">
        <f t="shared" si="0"/>
        <v>20</v>
      </c>
      <c r="I25" s="3"/>
      <c r="J25" s="3"/>
    </row>
    <row r="26" spans="1:12" x14ac:dyDescent="0.2">
      <c r="A26" s="12"/>
      <c r="B26" s="42" t="str">
        <f>(main!B26)</f>
        <v>0160</v>
      </c>
      <c r="C26" s="28">
        <v>100</v>
      </c>
      <c r="D26" s="29">
        <v>85</v>
      </c>
      <c r="E26" s="20">
        <v>80</v>
      </c>
      <c r="F26" s="20">
        <v>90</v>
      </c>
      <c r="G26" s="20">
        <v>85</v>
      </c>
      <c r="H26" s="20">
        <f t="shared" si="0"/>
        <v>88</v>
      </c>
      <c r="I26" s="3"/>
      <c r="J26" s="3"/>
    </row>
    <row r="27" spans="1:12" x14ac:dyDescent="0.2">
      <c r="A27" s="12"/>
      <c r="B27" s="42">
        <f>(main!B27)</f>
        <v>0</v>
      </c>
      <c r="C27" s="28">
        <v>100</v>
      </c>
      <c r="D27" s="29">
        <v>0</v>
      </c>
      <c r="E27" s="20">
        <v>0</v>
      </c>
      <c r="F27" s="20">
        <v>0</v>
      </c>
      <c r="G27" s="20">
        <v>0</v>
      </c>
      <c r="H27" s="20">
        <f t="shared" si="0"/>
        <v>20</v>
      </c>
      <c r="I27" s="3"/>
      <c r="J27" s="3"/>
    </row>
    <row r="28" spans="1:12" x14ac:dyDescent="0.2">
      <c r="A28" s="12"/>
      <c r="B28" s="42" t="str">
        <f>(main!B28)</f>
        <v>5213</v>
      </c>
      <c r="C28" s="28">
        <v>100</v>
      </c>
      <c r="D28" s="29">
        <v>90</v>
      </c>
      <c r="E28" s="20">
        <v>80</v>
      </c>
      <c r="F28" s="20">
        <v>95</v>
      </c>
      <c r="G28" s="20">
        <v>98</v>
      </c>
      <c r="H28" s="20">
        <f t="shared" si="0"/>
        <v>92.6</v>
      </c>
      <c r="I28" s="3"/>
      <c r="J28" s="3"/>
    </row>
    <row r="29" spans="1:12" x14ac:dyDescent="0.2">
      <c r="A29" s="12"/>
      <c r="B29" s="42" t="str">
        <f>(main!B29)</f>
        <v>4446</v>
      </c>
      <c r="C29" s="28">
        <v>100</v>
      </c>
      <c r="D29" s="29">
        <v>80</v>
      </c>
      <c r="E29" s="20">
        <v>60</v>
      </c>
      <c r="F29" s="20">
        <v>0</v>
      </c>
      <c r="G29" s="20">
        <v>86</v>
      </c>
      <c r="H29" s="20">
        <f t="shared" si="0"/>
        <v>65.2</v>
      </c>
      <c r="I29" s="3"/>
      <c r="J29" s="3"/>
    </row>
    <row r="30" spans="1:12" s="5" customFormat="1" x14ac:dyDescent="0.2">
      <c r="A30" s="12"/>
      <c r="B30" s="42" t="str">
        <f>(main!B30)</f>
        <v>4477</v>
      </c>
      <c r="C30" s="28">
        <v>100</v>
      </c>
      <c r="D30" s="29">
        <v>90</v>
      </c>
      <c r="E30" s="20">
        <v>90</v>
      </c>
      <c r="F30" s="21">
        <v>95</v>
      </c>
      <c r="G30" s="21">
        <v>100</v>
      </c>
      <c r="H30" s="20">
        <f t="shared" si="0"/>
        <v>95</v>
      </c>
      <c r="I30" s="3"/>
      <c r="J30" s="3"/>
      <c r="K30" s="9"/>
      <c r="L30" s="7"/>
    </row>
    <row r="31" spans="1:12" s="5" customFormat="1" x14ac:dyDescent="0.2">
      <c r="A31" s="12"/>
      <c r="B31" s="42" t="str">
        <f>(main!B31)</f>
        <v>6091</v>
      </c>
      <c r="C31" s="28">
        <v>100</v>
      </c>
      <c r="D31" s="29">
        <v>100</v>
      </c>
      <c r="E31" s="20">
        <v>60</v>
      </c>
      <c r="F31" s="30">
        <v>0</v>
      </c>
      <c r="G31" s="30">
        <v>75</v>
      </c>
      <c r="H31" s="20">
        <f t="shared" si="0"/>
        <v>67</v>
      </c>
      <c r="I31" s="3"/>
      <c r="J31" s="3"/>
      <c r="K31" s="9"/>
      <c r="L31" s="7"/>
    </row>
    <row r="32" spans="1:12" s="5" customFormat="1" x14ac:dyDescent="0.2">
      <c r="A32" s="12"/>
      <c r="B32" s="42" t="str">
        <f>(main!B32)</f>
        <v>8441</v>
      </c>
      <c r="C32" s="28">
        <v>100</v>
      </c>
      <c r="D32" s="29">
        <v>80</v>
      </c>
      <c r="E32" s="20">
        <v>35</v>
      </c>
      <c r="F32" s="30">
        <v>80</v>
      </c>
      <c r="G32" s="30">
        <v>78</v>
      </c>
      <c r="H32" s="20">
        <f t="shared" si="0"/>
        <v>74.599999999999994</v>
      </c>
      <c r="I32" s="3"/>
      <c r="J32" s="3"/>
      <c r="K32" s="9"/>
      <c r="L32" s="7"/>
    </row>
    <row r="33" spans="1:12" s="5" customFormat="1" x14ac:dyDescent="0.2">
      <c r="A33" s="12"/>
      <c r="B33" s="42" t="str">
        <f>(main!B33)</f>
        <v>6643</v>
      </c>
      <c r="C33" s="28">
        <v>100</v>
      </c>
      <c r="D33" s="29">
        <v>80</v>
      </c>
      <c r="E33" s="20">
        <v>60</v>
      </c>
      <c r="F33" s="30">
        <v>95</v>
      </c>
      <c r="G33" s="30">
        <v>86</v>
      </c>
      <c r="H33" s="20">
        <f t="shared" si="0"/>
        <v>84.2</v>
      </c>
      <c r="I33" s="3"/>
      <c r="J33" s="3"/>
      <c r="K33" s="9"/>
      <c r="L33" s="7"/>
    </row>
    <row r="34" spans="1:12" s="5" customFormat="1" x14ac:dyDescent="0.2">
      <c r="A34" s="12"/>
      <c r="B34" s="42" t="str">
        <f>(main!B34)</f>
        <v>8560</v>
      </c>
      <c r="C34" s="28">
        <v>100</v>
      </c>
      <c r="D34" s="21">
        <v>0</v>
      </c>
      <c r="E34" s="20">
        <v>0</v>
      </c>
      <c r="F34" s="30">
        <v>0</v>
      </c>
      <c r="G34" s="30">
        <v>0</v>
      </c>
      <c r="H34" s="20">
        <f t="shared" si="0"/>
        <v>20</v>
      </c>
      <c r="I34" s="3"/>
      <c r="J34" s="3"/>
      <c r="K34" s="9"/>
      <c r="L34" s="7"/>
    </row>
    <row r="35" spans="1:12" s="14" customFormat="1" x14ac:dyDescent="0.2">
      <c r="A35" s="12"/>
      <c r="B35" s="42" t="str">
        <f>(main!B35)</f>
        <v>4653</v>
      </c>
      <c r="C35" s="28">
        <v>100</v>
      </c>
      <c r="D35" s="28">
        <v>85</v>
      </c>
      <c r="E35" s="21">
        <v>75</v>
      </c>
      <c r="F35" s="31">
        <v>95</v>
      </c>
      <c r="G35" s="31">
        <v>93</v>
      </c>
      <c r="H35" s="20">
        <f t="shared" si="0"/>
        <v>89.6</v>
      </c>
      <c r="I35" s="13"/>
      <c r="J35" s="13"/>
      <c r="K35" s="9"/>
      <c r="L35" s="15"/>
    </row>
    <row r="36" spans="1:12" x14ac:dyDescent="0.2">
      <c r="A36" s="12"/>
      <c r="B36" s="42" t="str">
        <f>(main!B36)</f>
        <v>7728</v>
      </c>
      <c r="C36" s="28">
        <v>100</v>
      </c>
      <c r="D36" s="29">
        <v>80</v>
      </c>
      <c r="E36" s="20">
        <v>0</v>
      </c>
      <c r="F36" s="32">
        <v>0</v>
      </c>
      <c r="G36" s="32">
        <v>89</v>
      </c>
      <c r="H36" s="20">
        <f t="shared" si="0"/>
        <v>53.8</v>
      </c>
      <c r="I36" s="3"/>
      <c r="J36" s="3"/>
    </row>
    <row r="37" spans="1:12" x14ac:dyDescent="0.2">
      <c r="A37" s="12"/>
      <c r="B37" s="42" t="str">
        <f>(main!B37)</f>
        <v>2779</v>
      </c>
      <c r="C37" s="28">
        <v>100</v>
      </c>
      <c r="D37" s="29">
        <v>0</v>
      </c>
      <c r="E37" s="20">
        <v>0</v>
      </c>
      <c r="F37" s="32">
        <v>0</v>
      </c>
      <c r="G37" s="20">
        <v>0</v>
      </c>
      <c r="H37" s="20">
        <f t="shared" si="0"/>
        <v>20</v>
      </c>
      <c r="I37" s="3"/>
      <c r="J37" s="3"/>
    </row>
    <row r="38" spans="1:12" x14ac:dyDescent="0.2">
      <c r="A38" s="12"/>
      <c r="B38" s="42" t="str">
        <f>(main!B38)</f>
        <v>5394</v>
      </c>
      <c r="C38" s="28">
        <v>100</v>
      </c>
      <c r="D38" s="29">
        <v>90</v>
      </c>
      <c r="E38" s="20">
        <v>90</v>
      </c>
      <c r="F38" s="20">
        <v>90</v>
      </c>
      <c r="G38" s="20">
        <v>91</v>
      </c>
      <c r="H38" s="20">
        <f t="shared" si="0"/>
        <v>92.2</v>
      </c>
      <c r="I38" s="3"/>
      <c r="J38" s="3"/>
    </row>
    <row r="39" spans="1:12" x14ac:dyDescent="0.2">
      <c r="A39" s="12"/>
      <c r="B39" s="42" t="str">
        <f>(main!B39)</f>
        <v>0563</v>
      </c>
      <c r="C39" s="28">
        <v>100</v>
      </c>
      <c r="D39" s="29">
        <v>95</v>
      </c>
      <c r="E39" s="20">
        <v>60</v>
      </c>
      <c r="F39" s="20">
        <v>95</v>
      </c>
      <c r="G39" s="20">
        <v>60</v>
      </c>
      <c r="H39" s="20">
        <f t="shared" si="0"/>
        <v>82</v>
      </c>
      <c r="I39" s="3"/>
      <c r="J39" s="3"/>
    </row>
    <row r="40" spans="1:12" x14ac:dyDescent="0.2">
      <c r="A40" s="12"/>
      <c r="B40" s="42" t="str">
        <f>(main!B40)</f>
        <v>8330</v>
      </c>
      <c r="C40" s="28">
        <v>100</v>
      </c>
      <c r="D40" s="29">
        <v>90</v>
      </c>
      <c r="E40" s="20">
        <v>90</v>
      </c>
      <c r="F40" s="20">
        <v>100</v>
      </c>
      <c r="G40" s="20">
        <v>100</v>
      </c>
      <c r="H40" s="20">
        <f t="shared" si="0"/>
        <v>96</v>
      </c>
      <c r="I40" s="3"/>
      <c r="J40" s="3"/>
    </row>
    <row r="41" spans="1:12" x14ac:dyDescent="0.2">
      <c r="A41" s="12"/>
      <c r="B41" s="42" t="str">
        <f>(main!B41)</f>
        <v>8236</v>
      </c>
      <c r="C41" s="28">
        <v>100</v>
      </c>
      <c r="D41" s="29">
        <v>0</v>
      </c>
      <c r="E41" s="20">
        <v>0</v>
      </c>
      <c r="F41" s="20">
        <v>0</v>
      </c>
      <c r="G41" s="20">
        <v>94</v>
      </c>
      <c r="H41" s="20">
        <f t="shared" si="0"/>
        <v>38.799999999999997</v>
      </c>
      <c r="I41" s="3"/>
      <c r="J41" s="3"/>
    </row>
    <row r="42" spans="1:12" x14ac:dyDescent="0.2">
      <c r="A42" s="12"/>
      <c r="B42" s="42" t="str">
        <f>(main!B42)</f>
        <v>0202</v>
      </c>
      <c r="C42" s="28">
        <v>100</v>
      </c>
      <c r="D42" s="29">
        <v>80</v>
      </c>
      <c r="E42" s="20">
        <v>88</v>
      </c>
      <c r="F42" s="20">
        <v>95</v>
      </c>
      <c r="G42" s="20">
        <v>100</v>
      </c>
      <c r="H42" s="20">
        <f t="shared" si="0"/>
        <v>92.6</v>
      </c>
      <c r="I42" s="3"/>
      <c r="J42" s="3"/>
    </row>
    <row r="43" spans="1:12" x14ac:dyDescent="0.2">
      <c r="A43" s="12"/>
      <c r="B43" s="42" t="str">
        <f>(main!B43)</f>
        <v>8417</v>
      </c>
      <c r="C43" s="28">
        <v>100</v>
      </c>
      <c r="D43" s="29">
        <v>70</v>
      </c>
      <c r="E43" s="20">
        <v>80</v>
      </c>
      <c r="F43" s="20">
        <v>95</v>
      </c>
      <c r="G43" s="20">
        <v>98</v>
      </c>
      <c r="H43" s="20">
        <f t="shared" si="0"/>
        <v>88.6</v>
      </c>
      <c r="I43" s="3"/>
      <c r="J43" s="3"/>
    </row>
    <row r="44" spans="1:12" x14ac:dyDescent="0.2">
      <c r="A44" s="12"/>
      <c r="B44" s="42">
        <f>(main!B44)</f>
        <v>0</v>
      </c>
      <c r="C44" s="28">
        <v>100</v>
      </c>
      <c r="D44" s="29">
        <v>0</v>
      </c>
      <c r="E44" s="20">
        <v>0</v>
      </c>
      <c r="F44" s="20">
        <v>0</v>
      </c>
      <c r="G44" s="20">
        <v>0</v>
      </c>
      <c r="H44" s="20">
        <f t="shared" si="0"/>
        <v>20</v>
      </c>
      <c r="I44" s="3"/>
      <c r="J44" s="3"/>
    </row>
    <row r="45" spans="1:12" x14ac:dyDescent="0.2">
      <c r="A45" s="12"/>
      <c r="B45" s="42" t="str">
        <f>(main!B45)</f>
        <v>5708</v>
      </c>
      <c r="C45" s="28">
        <v>100</v>
      </c>
      <c r="D45" s="29">
        <v>95</v>
      </c>
      <c r="E45" s="20">
        <v>90</v>
      </c>
      <c r="F45" s="20">
        <v>80</v>
      </c>
      <c r="G45" s="20">
        <v>91</v>
      </c>
      <c r="H45" s="20">
        <f t="shared" si="0"/>
        <v>91.2</v>
      </c>
      <c r="I45" s="3"/>
      <c r="J45" s="3"/>
    </row>
    <row r="46" spans="1:12" x14ac:dyDescent="0.2">
      <c r="A46" s="12"/>
      <c r="B46" s="42" t="str">
        <f>(main!B46)</f>
        <v>4305</v>
      </c>
      <c r="C46" s="28">
        <v>100</v>
      </c>
      <c r="D46" s="33">
        <v>100</v>
      </c>
      <c r="E46" s="20">
        <v>80</v>
      </c>
      <c r="F46" s="20">
        <v>100</v>
      </c>
      <c r="G46" s="20">
        <v>100</v>
      </c>
      <c r="H46" s="20">
        <f t="shared" si="0"/>
        <v>96</v>
      </c>
      <c r="I46" s="3"/>
      <c r="J46" s="3"/>
    </row>
    <row r="47" spans="1:12" x14ac:dyDescent="0.2">
      <c r="A47" s="12"/>
      <c r="B47" s="42" t="s">
        <v>60</v>
      </c>
      <c r="C47" s="28">
        <v>100</v>
      </c>
      <c r="D47" s="33">
        <v>100</v>
      </c>
      <c r="E47" s="20">
        <v>75</v>
      </c>
      <c r="F47" s="20">
        <v>100</v>
      </c>
      <c r="G47" s="20">
        <v>91</v>
      </c>
      <c r="H47" s="20">
        <f t="shared" si="0"/>
        <v>93.2</v>
      </c>
      <c r="I47" s="3"/>
      <c r="J47" s="3"/>
    </row>
    <row r="48" spans="1:12" x14ac:dyDescent="0.2">
      <c r="A48" s="12"/>
      <c r="B48" s="42" t="str">
        <f>(main!B48)</f>
        <v>6059</v>
      </c>
      <c r="C48" s="28">
        <v>100</v>
      </c>
      <c r="D48" s="29">
        <v>90</v>
      </c>
      <c r="E48" s="20">
        <v>93</v>
      </c>
      <c r="F48" s="20">
        <v>85</v>
      </c>
      <c r="G48" s="20">
        <v>85</v>
      </c>
      <c r="H48" s="20">
        <f t="shared" si="0"/>
        <v>90.6</v>
      </c>
      <c r="I48" s="3"/>
      <c r="J48" s="3"/>
    </row>
    <row r="49" spans="1:10" x14ac:dyDescent="0.2">
      <c r="A49" s="12"/>
      <c r="B49" s="42">
        <f>(main!B49)</f>
        <v>8048</v>
      </c>
      <c r="C49" s="28">
        <v>0</v>
      </c>
      <c r="D49" s="29">
        <v>50</v>
      </c>
      <c r="E49" s="20">
        <v>45</v>
      </c>
      <c r="F49" s="20">
        <v>100</v>
      </c>
      <c r="G49" s="20">
        <v>78</v>
      </c>
      <c r="H49" s="20">
        <f t="shared" si="0"/>
        <v>54.6</v>
      </c>
      <c r="I49" s="3"/>
      <c r="J49" s="3"/>
    </row>
    <row r="50" spans="1:10" x14ac:dyDescent="0.2">
      <c r="A50" s="12"/>
      <c r="B50" s="19"/>
      <c r="C50" s="28"/>
      <c r="D50" s="29"/>
      <c r="I50" s="3"/>
      <c r="J50" s="3"/>
    </row>
    <row r="51" spans="1:10" x14ac:dyDescent="0.2">
      <c r="A51" s="12"/>
      <c r="B51" s="19"/>
      <c r="C51" s="28"/>
      <c r="D51" s="29"/>
      <c r="I51" s="3"/>
      <c r="J51" s="3"/>
    </row>
    <row r="52" spans="1:10" x14ac:dyDescent="0.2">
      <c r="A52" s="12"/>
      <c r="B52" s="19"/>
      <c r="C52" s="28"/>
      <c r="D52" s="29"/>
      <c r="I52" s="3"/>
      <c r="J52" s="3"/>
    </row>
    <row r="53" spans="1:10" x14ac:dyDescent="0.2">
      <c r="A53" s="12"/>
      <c r="B53" s="19"/>
      <c r="C53" s="28"/>
      <c r="D53" s="29"/>
      <c r="I53" s="3"/>
      <c r="J53" s="3"/>
    </row>
    <row r="54" spans="1:10" x14ac:dyDescent="0.2">
      <c r="A54" s="12"/>
      <c r="B54" s="19"/>
      <c r="C54" s="28"/>
      <c r="D54" s="29"/>
      <c r="I54" s="3"/>
      <c r="J54" s="3"/>
    </row>
    <row r="55" spans="1:10" x14ac:dyDescent="0.2">
      <c r="A55" s="12"/>
      <c r="B55" s="19"/>
      <c r="C55" s="28"/>
      <c r="D55" s="29"/>
      <c r="I55" s="3"/>
      <c r="J55" s="3"/>
    </row>
    <row r="56" spans="1:10" x14ac:dyDescent="0.2">
      <c r="A56" s="12"/>
      <c r="B56" s="19"/>
      <c r="C56" s="28"/>
      <c r="D56" s="29"/>
      <c r="I56" s="3"/>
      <c r="J56" s="3"/>
    </row>
    <row r="57" spans="1:10" x14ac:dyDescent="0.2">
      <c r="A57" s="12"/>
      <c r="B57" s="19"/>
      <c r="C57" s="28"/>
      <c r="D57" s="29"/>
      <c r="I57" s="3"/>
      <c r="J57" s="3"/>
    </row>
    <row r="58" spans="1:10" x14ac:dyDescent="0.2">
      <c r="A58" s="12"/>
      <c r="B58" s="19"/>
      <c r="C58" s="28"/>
      <c r="D58" s="29"/>
      <c r="I58" s="3"/>
      <c r="J58" s="3"/>
    </row>
    <row r="59" spans="1:10" x14ac:dyDescent="0.2">
      <c r="A59" s="12"/>
      <c r="B59" s="19"/>
      <c r="C59" s="28"/>
      <c r="D59" s="29"/>
      <c r="I59" s="3"/>
      <c r="J59" s="3"/>
    </row>
    <row r="60" spans="1:10" x14ac:dyDescent="0.2">
      <c r="A60" s="12"/>
      <c r="B60" s="19"/>
      <c r="C60" s="28"/>
      <c r="D60" s="29"/>
      <c r="I60" s="3"/>
      <c r="J60" s="3"/>
    </row>
    <row r="61" spans="1:10" x14ac:dyDescent="0.2">
      <c r="A61" s="12"/>
      <c r="B61" s="19"/>
      <c r="C61" s="28"/>
      <c r="D61" s="29"/>
      <c r="I61" s="3"/>
      <c r="J61" s="3"/>
    </row>
    <row r="62" spans="1:10" x14ac:dyDescent="0.2">
      <c r="A62" s="12"/>
      <c r="B62" s="19"/>
      <c r="C62" s="28"/>
      <c r="D62" s="29"/>
    </row>
    <row r="63" spans="1:10" x14ac:dyDescent="0.2">
      <c r="A63" s="12"/>
      <c r="B63" s="19"/>
      <c r="C63" s="28"/>
      <c r="D63" s="29"/>
    </row>
    <row r="64" spans="1:10" x14ac:dyDescent="0.2">
      <c r="A64" s="12"/>
      <c r="B64" s="19"/>
      <c r="C64" s="28"/>
      <c r="D64" s="29"/>
    </row>
    <row r="65" spans="1:4" x14ac:dyDescent="0.2">
      <c r="A65" s="12"/>
      <c r="B65" s="19"/>
      <c r="C65" s="28"/>
      <c r="D65" s="29"/>
    </row>
    <row r="66" spans="1:4" x14ac:dyDescent="0.2">
      <c r="A66" s="12"/>
      <c r="B66" s="19"/>
      <c r="C66" s="28"/>
      <c r="D66" s="29"/>
    </row>
    <row r="67" spans="1:4" x14ac:dyDescent="0.2">
      <c r="A67" s="12"/>
      <c r="B67" s="19"/>
      <c r="C67" s="28"/>
      <c r="D67" s="29"/>
    </row>
    <row r="68" spans="1:4" x14ac:dyDescent="0.2">
      <c r="A68" s="12"/>
      <c r="B68" s="19"/>
      <c r="C68" s="28"/>
      <c r="D68" s="29"/>
    </row>
    <row r="69" spans="1:4" x14ac:dyDescent="0.2">
      <c r="A69" s="12"/>
      <c r="B69" s="19"/>
      <c r="C69" s="28"/>
      <c r="D69" s="29"/>
    </row>
    <row r="70" spans="1:4" x14ac:dyDescent="0.2">
      <c r="A70" s="12"/>
      <c r="B70" s="19"/>
      <c r="C70" s="28"/>
      <c r="D70" s="29"/>
    </row>
    <row r="71" spans="1:4" x14ac:dyDescent="0.2">
      <c r="A71" s="12"/>
      <c r="B71" s="19"/>
      <c r="C71" s="28"/>
      <c r="D71" s="29"/>
    </row>
    <row r="72" spans="1:4" x14ac:dyDescent="0.2">
      <c r="A72" s="12"/>
      <c r="B72" s="19"/>
      <c r="C72" s="28"/>
      <c r="D72" s="29"/>
    </row>
    <row r="73" spans="1:4" x14ac:dyDescent="0.2">
      <c r="A73" s="12"/>
      <c r="B73" s="19"/>
      <c r="C73" s="28"/>
      <c r="D73" s="29"/>
    </row>
    <row r="74" spans="1:4" x14ac:dyDescent="0.2">
      <c r="A74" s="12"/>
      <c r="B74" s="19"/>
      <c r="C74" s="28"/>
      <c r="D74" s="29"/>
    </row>
    <row r="75" spans="1:4" x14ac:dyDescent="0.2">
      <c r="A75" s="12"/>
      <c r="B75" s="19"/>
      <c r="C75" s="28"/>
      <c r="D75" s="29"/>
    </row>
    <row r="76" spans="1:4" x14ac:dyDescent="0.2">
      <c r="A76" s="12"/>
      <c r="B76" s="19"/>
      <c r="C76" s="28"/>
      <c r="D76" s="29"/>
    </row>
    <row r="77" spans="1:4" x14ac:dyDescent="0.2">
      <c r="A77" s="12"/>
      <c r="B77" s="19"/>
      <c r="C77" s="28"/>
      <c r="D77" s="29"/>
    </row>
    <row r="78" spans="1:4" x14ac:dyDescent="0.2">
      <c r="A78" s="12"/>
      <c r="B78" s="19"/>
      <c r="C78" s="28"/>
      <c r="D78" s="29"/>
    </row>
    <row r="79" spans="1:4" x14ac:dyDescent="0.2">
      <c r="A79" s="12"/>
      <c r="B79" s="19"/>
      <c r="C79" s="28"/>
      <c r="D79" s="29"/>
    </row>
    <row r="80" spans="1:4" x14ac:dyDescent="0.2">
      <c r="A80" s="12"/>
      <c r="B80" s="19"/>
      <c r="C80" s="28"/>
      <c r="D80" s="29"/>
    </row>
    <row r="81" spans="1:4" x14ac:dyDescent="0.2">
      <c r="A81" s="12"/>
      <c r="B81" s="19"/>
      <c r="C81" s="28"/>
      <c r="D81" s="29"/>
    </row>
    <row r="82" spans="1:4" x14ac:dyDescent="0.2">
      <c r="A82" s="12"/>
      <c r="B82" s="19"/>
      <c r="C82" s="28"/>
      <c r="D82" s="29"/>
    </row>
    <row r="83" spans="1:4" x14ac:dyDescent="0.2">
      <c r="A83" s="12"/>
      <c r="B83" s="19"/>
      <c r="C83" s="28"/>
      <c r="D83" s="29"/>
    </row>
    <row r="84" spans="1:4" x14ac:dyDescent="0.2">
      <c r="A84" s="12"/>
      <c r="B84" s="19"/>
      <c r="C84" s="28"/>
      <c r="D84" s="29"/>
    </row>
  </sheetData>
  <phoneticPr fontId="0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zoomScaleNormal="100" workbookViewId="0">
      <pane xSplit="1" ySplit="1" topLeftCell="B2" activePane="bottomRight" state="frozen"/>
      <selection pane="topRight" activeCell="D1" sqref="D1"/>
      <selection pane="bottomLeft" activeCell="A5" sqref="A5"/>
      <selection pane="bottomRight" sqref="A1:A1048576"/>
    </sheetView>
  </sheetViews>
  <sheetFormatPr defaultRowHeight="12.75" x14ac:dyDescent="0.2"/>
  <cols>
    <col min="1" max="1" width="33.140625" style="5" customWidth="1"/>
    <col min="2" max="2" width="12.28515625" style="7" customWidth="1"/>
    <col min="3" max="3" width="9.140625" style="24" customWidth="1"/>
    <col min="4" max="4" width="9.140625" style="41" customWidth="1"/>
    <col min="5" max="7" width="9.140625" style="37" customWidth="1"/>
    <col min="8" max="8" width="14.85546875" style="20" customWidth="1"/>
    <col min="9" max="9" width="7.140625" style="8" customWidth="1"/>
    <col min="10" max="10" width="9.7109375" style="6" customWidth="1"/>
  </cols>
  <sheetData>
    <row r="1" spans="1:10" s="5" customFormat="1" x14ac:dyDescent="0.2">
      <c r="A1" s="11"/>
      <c r="B1" s="9" t="s">
        <v>7</v>
      </c>
      <c r="C1" s="35" t="s">
        <v>3</v>
      </c>
      <c r="D1" s="22" t="s">
        <v>4</v>
      </c>
      <c r="E1" s="35" t="s">
        <v>5</v>
      </c>
      <c r="F1" s="35" t="s">
        <v>8</v>
      </c>
      <c r="G1" s="35" t="s">
        <v>9</v>
      </c>
      <c r="H1" s="18" t="s">
        <v>10</v>
      </c>
      <c r="I1" s="16"/>
      <c r="J1" s="9" t="s">
        <v>17</v>
      </c>
    </row>
    <row r="2" spans="1:10" x14ac:dyDescent="0.2">
      <c r="A2" s="12"/>
      <c r="B2" s="42" t="str">
        <f>(main!B2)</f>
        <v>6219</v>
      </c>
      <c r="C2" s="36">
        <v>14</v>
      </c>
      <c r="D2" s="23">
        <v>10</v>
      </c>
      <c r="E2" s="37">
        <v>11</v>
      </c>
      <c r="F2" s="56">
        <v>10</v>
      </c>
      <c r="G2" s="37">
        <v>16</v>
      </c>
      <c r="H2" s="20">
        <f>100*(SUM(C2:G2)-MIN(C2:G2))/80</f>
        <v>63.75</v>
      </c>
      <c r="I2" s="3"/>
      <c r="J2" s="20">
        <v>33</v>
      </c>
    </row>
    <row r="3" spans="1:10" x14ac:dyDescent="0.2">
      <c r="A3" s="12"/>
      <c r="B3" s="42" t="str">
        <f>(main!B3)</f>
        <v>5667</v>
      </c>
      <c r="C3" s="36">
        <v>19</v>
      </c>
      <c r="D3" s="23">
        <v>16</v>
      </c>
      <c r="E3" s="37">
        <v>17</v>
      </c>
      <c r="F3" s="56">
        <v>11</v>
      </c>
      <c r="G3" s="37">
        <v>15</v>
      </c>
      <c r="H3" s="20">
        <f t="shared" ref="H3:H49" si="0">100*(SUM(C3:G3)-MIN(C3:G3))/80</f>
        <v>83.75</v>
      </c>
      <c r="I3" s="3"/>
      <c r="J3" s="20">
        <v>33</v>
      </c>
    </row>
    <row r="4" spans="1:10" x14ac:dyDescent="0.2">
      <c r="A4" s="12"/>
      <c r="B4" s="42" t="str">
        <f>(main!B4)</f>
        <v>1698</v>
      </c>
      <c r="C4" s="36">
        <v>17</v>
      </c>
      <c r="D4" s="23">
        <v>12</v>
      </c>
      <c r="E4" s="37">
        <v>0</v>
      </c>
      <c r="F4" s="56">
        <v>18</v>
      </c>
      <c r="G4" s="37">
        <v>13</v>
      </c>
      <c r="H4" s="20">
        <f t="shared" si="0"/>
        <v>75</v>
      </c>
      <c r="I4" s="3"/>
      <c r="J4" s="20">
        <v>26</v>
      </c>
    </row>
    <row r="5" spans="1:10" x14ac:dyDescent="0.2">
      <c r="A5" s="12"/>
      <c r="B5" s="42" t="str">
        <f>(main!B5)</f>
        <v>5391</v>
      </c>
      <c r="C5" s="36">
        <v>15</v>
      </c>
      <c r="D5" s="23">
        <v>11</v>
      </c>
      <c r="E5" s="37">
        <v>13</v>
      </c>
      <c r="F5" s="56">
        <v>0</v>
      </c>
      <c r="G5" s="37">
        <v>0</v>
      </c>
      <c r="H5" s="20">
        <f t="shared" si="0"/>
        <v>48.75</v>
      </c>
      <c r="I5" s="3"/>
      <c r="J5" s="20">
        <v>0</v>
      </c>
    </row>
    <row r="6" spans="1:10" x14ac:dyDescent="0.2">
      <c r="A6" s="12"/>
      <c r="B6" s="42" t="str">
        <f>(main!B6)</f>
        <v>2521</v>
      </c>
      <c r="C6" s="36">
        <v>15</v>
      </c>
      <c r="D6" s="23">
        <v>9</v>
      </c>
      <c r="E6" s="37">
        <v>13</v>
      </c>
      <c r="F6" s="56">
        <v>11</v>
      </c>
      <c r="G6" s="37">
        <v>10</v>
      </c>
      <c r="H6" s="20">
        <f t="shared" si="0"/>
        <v>61.25</v>
      </c>
      <c r="I6" s="3"/>
      <c r="J6" s="20">
        <v>22</v>
      </c>
    </row>
    <row r="7" spans="1:10" x14ac:dyDescent="0.2">
      <c r="A7" s="12"/>
      <c r="B7" s="42" t="str">
        <f>(main!B7)</f>
        <v>1475</v>
      </c>
      <c r="C7" s="36">
        <v>13</v>
      </c>
      <c r="D7" s="23">
        <v>11</v>
      </c>
      <c r="E7" s="37">
        <v>12</v>
      </c>
      <c r="F7" s="56">
        <v>9</v>
      </c>
      <c r="G7" s="37">
        <v>16</v>
      </c>
      <c r="H7" s="20">
        <f t="shared" si="0"/>
        <v>65</v>
      </c>
      <c r="I7" s="3"/>
      <c r="J7" s="20">
        <v>28</v>
      </c>
    </row>
    <row r="8" spans="1:10" x14ac:dyDescent="0.2">
      <c r="A8" s="12"/>
      <c r="B8" s="42" t="str">
        <f>(main!B8)</f>
        <v>5921</v>
      </c>
      <c r="C8" s="36">
        <v>17</v>
      </c>
      <c r="D8" s="23">
        <v>12</v>
      </c>
      <c r="E8" s="37">
        <v>11</v>
      </c>
      <c r="F8" s="56">
        <v>15</v>
      </c>
      <c r="G8" s="37">
        <v>15</v>
      </c>
      <c r="H8" s="20">
        <f t="shared" si="0"/>
        <v>73.75</v>
      </c>
      <c r="I8" s="3"/>
      <c r="J8" s="20">
        <v>28</v>
      </c>
    </row>
    <row r="9" spans="1:10" x14ac:dyDescent="0.2">
      <c r="A9" s="12"/>
      <c r="B9" s="42" t="str">
        <f>(main!B9)</f>
        <v>3331</v>
      </c>
      <c r="C9" s="36">
        <v>16</v>
      </c>
      <c r="D9" s="23">
        <v>17</v>
      </c>
      <c r="E9" s="37">
        <v>20</v>
      </c>
      <c r="F9" s="56">
        <v>20</v>
      </c>
      <c r="G9" s="37">
        <v>17</v>
      </c>
      <c r="H9" s="20">
        <f t="shared" si="0"/>
        <v>92.5</v>
      </c>
      <c r="I9" s="3"/>
      <c r="J9" s="20">
        <v>33</v>
      </c>
    </row>
    <row r="10" spans="1:10" x14ac:dyDescent="0.2">
      <c r="A10" s="12"/>
      <c r="B10" s="42" t="str">
        <f>(main!B10)</f>
        <v>9738</v>
      </c>
      <c r="C10" s="36">
        <v>15</v>
      </c>
      <c r="D10" s="23">
        <v>20</v>
      </c>
      <c r="E10" s="37">
        <v>16</v>
      </c>
      <c r="F10" s="56">
        <v>17</v>
      </c>
      <c r="G10" s="37">
        <v>14</v>
      </c>
      <c r="H10" s="20">
        <f t="shared" si="0"/>
        <v>85</v>
      </c>
      <c r="I10" s="3"/>
      <c r="J10" s="20">
        <v>35</v>
      </c>
    </row>
    <row r="11" spans="1:10" x14ac:dyDescent="0.2">
      <c r="A11" s="12"/>
      <c r="B11" s="42" t="str">
        <f>(main!B11)</f>
        <v>8290</v>
      </c>
      <c r="C11" s="36">
        <v>15</v>
      </c>
      <c r="D11" s="23">
        <v>15</v>
      </c>
      <c r="E11" s="37">
        <v>15</v>
      </c>
      <c r="F11" s="56">
        <v>19</v>
      </c>
      <c r="G11" s="37">
        <v>16</v>
      </c>
      <c r="H11" s="20">
        <f t="shared" si="0"/>
        <v>81.25</v>
      </c>
      <c r="I11" s="3"/>
      <c r="J11" s="20">
        <v>34</v>
      </c>
    </row>
    <row r="12" spans="1:10" x14ac:dyDescent="0.2">
      <c r="A12" s="12"/>
      <c r="B12" s="42" t="str">
        <f>(main!B12)</f>
        <v>4826</v>
      </c>
      <c r="C12" s="36">
        <v>17</v>
      </c>
      <c r="D12" s="23">
        <v>18</v>
      </c>
      <c r="E12" s="37">
        <v>15</v>
      </c>
      <c r="F12" s="56">
        <v>16</v>
      </c>
      <c r="G12" s="37">
        <v>0</v>
      </c>
      <c r="H12" s="20">
        <f t="shared" si="0"/>
        <v>82.5</v>
      </c>
      <c r="I12" s="3"/>
      <c r="J12" s="20">
        <v>34</v>
      </c>
    </row>
    <row r="13" spans="1:10" x14ac:dyDescent="0.2">
      <c r="A13" s="12"/>
      <c r="B13" s="42" t="str">
        <f>(main!B13)</f>
        <v>2609</v>
      </c>
      <c r="C13" s="36">
        <v>16</v>
      </c>
      <c r="D13" s="23">
        <v>15</v>
      </c>
      <c r="E13" s="37">
        <v>10</v>
      </c>
      <c r="F13" s="56">
        <v>15</v>
      </c>
      <c r="G13" s="37">
        <v>14</v>
      </c>
      <c r="H13" s="20">
        <f t="shared" si="0"/>
        <v>75</v>
      </c>
      <c r="I13" s="3"/>
      <c r="J13" s="20">
        <v>30</v>
      </c>
    </row>
    <row r="14" spans="1:10" x14ac:dyDescent="0.2">
      <c r="A14" s="12"/>
      <c r="B14" s="42" t="str">
        <f>(main!B14)</f>
        <v>0661</v>
      </c>
      <c r="C14" s="36">
        <v>0</v>
      </c>
      <c r="D14" s="23">
        <v>19</v>
      </c>
      <c r="E14" s="37">
        <v>19</v>
      </c>
      <c r="F14" s="56">
        <v>19</v>
      </c>
      <c r="G14" s="37">
        <v>20</v>
      </c>
      <c r="H14" s="20">
        <f t="shared" si="0"/>
        <v>96.25</v>
      </c>
      <c r="I14" s="3"/>
      <c r="J14" s="20">
        <v>34</v>
      </c>
    </row>
    <row r="15" spans="1:10" x14ac:dyDescent="0.2">
      <c r="A15" s="12"/>
      <c r="B15" s="42" t="str">
        <f>(main!B15)</f>
        <v>8067</v>
      </c>
      <c r="C15" s="36">
        <v>15</v>
      </c>
      <c r="D15" s="23">
        <v>14</v>
      </c>
      <c r="E15" s="37">
        <v>14</v>
      </c>
      <c r="F15" s="56">
        <v>16</v>
      </c>
      <c r="G15" s="37">
        <v>13</v>
      </c>
      <c r="H15" s="20">
        <f t="shared" si="0"/>
        <v>73.75</v>
      </c>
      <c r="I15" s="3"/>
      <c r="J15" s="20">
        <v>28</v>
      </c>
    </row>
    <row r="16" spans="1:10" x14ac:dyDescent="0.2">
      <c r="A16" s="12"/>
      <c r="B16" s="42" t="str">
        <f>(main!B16)</f>
        <v>9678</v>
      </c>
      <c r="C16" s="36">
        <v>16</v>
      </c>
      <c r="D16" s="23">
        <v>20</v>
      </c>
      <c r="E16" s="37">
        <v>0</v>
      </c>
      <c r="F16" s="56">
        <v>16</v>
      </c>
      <c r="G16" s="37">
        <v>13</v>
      </c>
      <c r="H16" s="20">
        <f t="shared" si="0"/>
        <v>81.25</v>
      </c>
      <c r="I16" s="3"/>
      <c r="J16" s="20">
        <v>27</v>
      </c>
    </row>
    <row r="17" spans="1:10" x14ac:dyDescent="0.2">
      <c r="A17" s="12"/>
      <c r="B17" s="42" t="str">
        <f>(main!B17)</f>
        <v>7554</v>
      </c>
      <c r="C17" s="36">
        <v>17</v>
      </c>
      <c r="D17" s="23">
        <v>15</v>
      </c>
      <c r="E17" s="37">
        <v>10</v>
      </c>
      <c r="F17" s="56">
        <v>5</v>
      </c>
      <c r="G17" s="37">
        <v>12</v>
      </c>
      <c r="H17" s="20">
        <f t="shared" si="0"/>
        <v>67.5</v>
      </c>
      <c r="I17" s="3"/>
      <c r="J17" s="20">
        <v>27</v>
      </c>
    </row>
    <row r="18" spans="1:10" x14ac:dyDescent="0.2">
      <c r="A18" s="12"/>
      <c r="B18" s="42" t="str">
        <f>(main!B18)</f>
        <v>8103</v>
      </c>
      <c r="C18" s="36">
        <v>16</v>
      </c>
      <c r="D18" s="23">
        <v>18</v>
      </c>
      <c r="E18" s="37">
        <v>17</v>
      </c>
      <c r="F18" s="56">
        <v>19</v>
      </c>
      <c r="G18" s="37">
        <v>12</v>
      </c>
      <c r="H18" s="20">
        <f t="shared" si="0"/>
        <v>87.5</v>
      </c>
      <c r="I18" s="3"/>
      <c r="J18" s="20">
        <v>32</v>
      </c>
    </row>
    <row r="19" spans="1:10" x14ac:dyDescent="0.2">
      <c r="A19" s="12"/>
      <c r="B19" s="42" t="str">
        <f>(main!B19)</f>
        <v>8004</v>
      </c>
      <c r="C19" s="36">
        <v>13</v>
      </c>
      <c r="D19" s="23">
        <v>9</v>
      </c>
      <c r="E19" s="37">
        <v>11</v>
      </c>
      <c r="F19" s="56">
        <v>14</v>
      </c>
      <c r="G19" s="37">
        <v>16</v>
      </c>
      <c r="H19" s="20">
        <f t="shared" si="0"/>
        <v>67.5</v>
      </c>
      <c r="I19" s="3"/>
      <c r="J19" s="20">
        <v>33</v>
      </c>
    </row>
    <row r="20" spans="1:10" x14ac:dyDescent="0.2">
      <c r="A20" s="12"/>
      <c r="B20" s="42" t="str">
        <f>(main!B20)</f>
        <v>2929</v>
      </c>
      <c r="C20" s="36">
        <v>0</v>
      </c>
      <c r="D20" s="23">
        <v>10</v>
      </c>
      <c r="E20" s="37">
        <v>12</v>
      </c>
      <c r="F20" s="56">
        <v>14</v>
      </c>
      <c r="G20" s="37">
        <v>16</v>
      </c>
      <c r="H20" s="20">
        <f t="shared" si="0"/>
        <v>65</v>
      </c>
      <c r="I20" s="3"/>
      <c r="J20" s="20">
        <v>24</v>
      </c>
    </row>
    <row r="21" spans="1:10" x14ac:dyDescent="0.2">
      <c r="A21" s="12"/>
      <c r="B21" s="42" t="str">
        <f>(main!B21)</f>
        <v>9662</v>
      </c>
      <c r="C21" s="36">
        <v>13</v>
      </c>
      <c r="D21" s="23">
        <v>18</v>
      </c>
      <c r="E21" s="37">
        <v>14</v>
      </c>
      <c r="F21" s="56">
        <v>13</v>
      </c>
      <c r="G21" s="37">
        <v>18</v>
      </c>
      <c r="H21" s="20">
        <f t="shared" si="0"/>
        <v>78.75</v>
      </c>
      <c r="I21" s="3"/>
      <c r="J21" s="20">
        <v>25</v>
      </c>
    </row>
    <row r="22" spans="1:10" x14ac:dyDescent="0.2">
      <c r="A22" s="12"/>
      <c r="B22" s="42" t="str">
        <f>(main!B22)</f>
        <v>1611</v>
      </c>
      <c r="C22" s="36">
        <v>18</v>
      </c>
      <c r="D22" s="23">
        <v>13</v>
      </c>
      <c r="E22" s="37">
        <v>14</v>
      </c>
      <c r="F22" s="56">
        <v>13</v>
      </c>
      <c r="G22" s="37">
        <v>14</v>
      </c>
      <c r="H22" s="20">
        <f t="shared" si="0"/>
        <v>73.75</v>
      </c>
      <c r="I22" s="3"/>
      <c r="J22" s="20">
        <v>31</v>
      </c>
    </row>
    <row r="23" spans="1:10" x14ac:dyDescent="0.2">
      <c r="A23" s="12"/>
      <c r="B23" s="42" t="str">
        <f>(main!B23)</f>
        <v>0156</v>
      </c>
      <c r="C23" s="36">
        <v>17</v>
      </c>
      <c r="D23" s="23">
        <v>15</v>
      </c>
      <c r="E23" s="37">
        <v>16</v>
      </c>
      <c r="F23" s="56">
        <v>11</v>
      </c>
      <c r="G23" s="37">
        <v>12</v>
      </c>
      <c r="H23" s="20">
        <f t="shared" si="0"/>
        <v>75</v>
      </c>
      <c r="I23" s="3"/>
      <c r="J23" s="20">
        <v>26</v>
      </c>
    </row>
    <row r="24" spans="1:10" x14ac:dyDescent="0.2">
      <c r="A24" s="12"/>
      <c r="B24" s="42" t="str">
        <f>(main!B24)</f>
        <v>3945</v>
      </c>
      <c r="C24" s="36">
        <v>16</v>
      </c>
      <c r="D24" s="23">
        <v>8</v>
      </c>
      <c r="E24" s="37">
        <v>7</v>
      </c>
      <c r="F24" s="56">
        <v>12</v>
      </c>
      <c r="G24" s="37">
        <v>15</v>
      </c>
      <c r="H24" s="20">
        <f t="shared" si="0"/>
        <v>63.75</v>
      </c>
      <c r="I24" s="3"/>
      <c r="J24" s="20">
        <v>25</v>
      </c>
    </row>
    <row r="25" spans="1:10" x14ac:dyDescent="0.2">
      <c r="A25" s="12"/>
      <c r="B25" s="42" t="str">
        <f>(main!B25)</f>
        <v>2803</v>
      </c>
      <c r="C25" s="36">
        <v>15</v>
      </c>
      <c r="D25" s="23">
        <v>11</v>
      </c>
      <c r="E25" s="37">
        <v>0</v>
      </c>
      <c r="F25" s="56">
        <v>15</v>
      </c>
      <c r="G25" s="37">
        <v>13</v>
      </c>
      <c r="H25" s="20">
        <f t="shared" si="0"/>
        <v>67.5</v>
      </c>
      <c r="I25" s="3"/>
      <c r="J25" s="20">
        <v>25</v>
      </c>
    </row>
    <row r="26" spans="1:10" x14ac:dyDescent="0.2">
      <c r="A26" s="12"/>
      <c r="B26" s="42" t="str">
        <f>(main!B26)</f>
        <v>0160</v>
      </c>
      <c r="C26" s="36">
        <v>15</v>
      </c>
      <c r="D26" s="23">
        <v>15</v>
      </c>
      <c r="E26" s="37">
        <v>10</v>
      </c>
      <c r="F26" s="56">
        <v>11</v>
      </c>
      <c r="G26" s="37">
        <v>16</v>
      </c>
      <c r="H26" s="20">
        <f t="shared" si="0"/>
        <v>71.25</v>
      </c>
      <c r="I26" s="3"/>
      <c r="J26" s="20">
        <v>24</v>
      </c>
    </row>
    <row r="27" spans="1:10" x14ac:dyDescent="0.2">
      <c r="A27" s="12"/>
      <c r="B27" s="42">
        <f>(main!B27)</f>
        <v>0</v>
      </c>
      <c r="C27" s="36">
        <v>14</v>
      </c>
      <c r="D27" s="23">
        <v>0</v>
      </c>
      <c r="E27" s="37">
        <v>0</v>
      </c>
      <c r="F27" s="56">
        <v>0</v>
      </c>
      <c r="G27" s="37">
        <v>0</v>
      </c>
      <c r="H27" s="20">
        <f t="shared" si="0"/>
        <v>17.5</v>
      </c>
      <c r="I27" s="3"/>
      <c r="J27" s="20">
        <v>0</v>
      </c>
    </row>
    <row r="28" spans="1:10" x14ac:dyDescent="0.2">
      <c r="A28" s="12"/>
      <c r="B28" s="42" t="str">
        <f>(main!B28)</f>
        <v>5213</v>
      </c>
      <c r="C28" s="36">
        <v>11</v>
      </c>
      <c r="D28" s="23">
        <v>10</v>
      </c>
      <c r="E28" s="37">
        <v>9</v>
      </c>
      <c r="F28" s="56">
        <v>7</v>
      </c>
      <c r="G28" s="37">
        <v>10</v>
      </c>
      <c r="H28" s="20">
        <f t="shared" si="0"/>
        <v>50</v>
      </c>
      <c r="I28" s="3"/>
      <c r="J28" s="20">
        <v>11</v>
      </c>
    </row>
    <row r="29" spans="1:10" x14ac:dyDescent="0.2">
      <c r="A29" s="12"/>
      <c r="B29" s="42" t="str">
        <f>(main!B29)</f>
        <v>4446</v>
      </c>
      <c r="C29" s="36">
        <v>17</v>
      </c>
      <c r="D29" s="23">
        <v>16</v>
      </c>
      <c r="E29" s="37">
        <v>14</v>
      </c>
      <c r="F29" s="56">
        <v>12</v>
      </c>
      <c r="G29" s="37">
        <v>13</v>
      </c>
      <c r="H29" s="20">
        <f t="shared" si="0"/>
        <v>75</v>
      </c>
      <c r="I29" s="3"/>
      <c r="J29" s="20">
        <v>24</v>
      </c>
    </row>
    <row r="30" spans="1:10" s="5" customFormat="1" x14ac:dyDescent="0.2">
      <c r="A30" s="12"/>
      <c r="B30" s="42" t="str">
        <f>(main!B30)</f>
        <v>4477</v>
      </c>
      <c r="C30" s="36">
        <v>17</v>
      </c>
      <c r="D30" s="23">
        <v>17</v>
      </c>
      <c r="E30" s="37">
        <v>16</v>
      </c>
      <c r="F30" s="56">
        <v>13</v>
      </c>
      <c r="G30" s="24">
        <v>19</v>
      </c>
      <c r="H30" s="20">
        <f t="shared" si="0"/>
        <v>86.25</v>
      </c>
      <c r="I30" s="3"/>
      <c r="J30" s="20">
        <v>30</v>
      </c>
    </row>
    <row r="31" spans="1:10" s="5" customFormat="1" x14ac:dyDescent="0.2">
      <c r="A31" s="12"/>
      <c r="B31" s="42" t="str">
        <f>(main!B31)</f>
        <v>6091</v>
      </c>
      <c r="C31" s="36">
        <v>17</v>
      </c>
      <c r="D31" s="23">
        <v>15</v>
      </c>
      <c r="E31" s="37">
        <v>15</v>
      </c>
      <c r="F31" s="56">
        <v>16</v>
      </c>
      <c r="G31" s="38">
        <v>13</v>
      </c>
      <c r="H31" s="20">
        <f t="shared" si="0"/>
        <v>78.75</v>
      </c>
      <c r="I31" s="3"/>
      <c r="J31" s="20">
        <v>30</v>
      </c>
    </row>
    <row r="32" spans="1:10" s="5" customFormat="1" x14ac:dyDescent="0.2">
      <c r="A32" s="12"/>
      <c r="B32" s="42" t="str">
        <f>(main!B32)</f>
        <v>8441</v>
      </c>
      <c r="C32" s="36">
        <v>0</v>
      </c>
      <c r="D32" s="23">
        <v>0</v>
      </c>
      <c r="E32" s="37">
        <v>9</v>
      </c>
      <c r="F32" s="56">
        <v>7</v>
      </c>
      <c r="G32" s="38">
        <v>11</v>
      </c>
      <c r="H32" s="20">
        <f>100*(SUM(C32:G32)-MIN(C32:G32))/60</f>
        <v>45</v>
      </c>
      <c r="I32" s="3"/>
      <c r="J32" s="20">
        <v>26</v>
      </c>
    </row>
    <row r="33" spans="1:10" s="5" customFormat="1" x14ac:dyDescent="0.2">
      <c r="A33" s="12"/>
      <c r="B33" s="42" t="str">
        <f>(main!B33)</f>
        <v>6643</v>
      </c>
      <c r="C33" s="36">
        <v>15</v>
      </c>
      <c r="D33" s="23">
        <v>11</v>
      </c>
      <c r="E33" s="37">
        <v>13</v>
      </c>
      <c r="F33" s="56">
        <v>8</v>
      </c>
      <c r="G33" s="38">
        <v>13</v>
      </c>
      <c r="H33" s="20">
        <f t="shared" si="0"/>
        <v>65</v>
      </c>
      <c r="I33" s="3"/>
      <c r="J33" s="20">
        <v>24</v>
      </c>
    </row>
    <row r="34" spans="1:10" s="5" customFormat="1" x14ac:dyDescent="0.2">
      <c r="A34" s="12"/>
      <c r="B34" s="42" t="str">
        <f>(main!B34)</f>
        <v>8560</v>
      </c>
      <c r="C34" s="36">
        <v>18</v>
      </c>
      <c r="D34" s="24">
        <v>11</v>
      </c>
      <c r="E34" s="37">
        <v>11</v>
      </c>
      <c r="F34" s="56">
        <v>14</v>
      </c>
      <c r="G34" s="38">
        <v>13</v>
      </c>
      <c r="H34" s="20">
        <f t="shared" si="0"/>
        <v>70</v>
      </c>
      <c r="I34" s="3"/>
      <c r="J34" s="20">
        <v>0</v>
      </c>
    </row>
    <row r="35" spans="1:10" s="14" customFormat="1" x14ac:dyDescent="0.2">
      <c r="A35" s="12"/>
      <c r="B35" s="42" t="str">
        <f>(main!B35)</f>
        <v>4653</v>
      </c>
      <c r="C35" s="36">
        <v>12</v>
      </c>
      <c r="D35" s="36">
        <v>13</v>
      </c>
      <c r="E35" s="24">
        <v>11</v>
      </c>
      <c r="F35" s="56">
        <v>9</v>
      </c>
      <c r="G35" s="39">
        <v>16</v>
      </c>
      <c r="H35" s="20">
        <f t="shared" si="0"/>
        <v>65</v>
      </c>
      <c r="I35" s="13"/>
      <c r="J35" s="20">
        <v>32</v>
      </c>
    </row>
    <row r="36" spans="1:10" x14ac:dyDescent="0.2">
      <c r="A36" s="12"/>
      <c r="B36" s="42" t="str">
        <f>(main!B36)</f>
        <v>7728</v>
      </c>
      <c r="C36" s="36">
        <v>13</v>
      </c>
      <c r="D36" s="23">
        <v>16</v>
      </c>
      <c r="E36" s="37">
        <v>12</v>
      </c>
      <c r="F36" s="56">
        <v>4</v>
      </c>
      <c r="G36" s="40">
        <v>17</v>
      </c>
      <c r="H36" s="20">
        <f t="shared" si="0"/>
        <v>72.5</v>
      </c>
      <c r="I36" s="3"/>
      <c r="J36" s="20">
        <v>22</v>
      </c>
    </row>
    <row r="37" spans="1:10" x14ac:dyDescent="0.2">
      <c r="A37" s="12"/>
      <c r="B37" s="42" t="str">
        <f>(main!B37)</f>
        <v>2779</v>
      </c>
      <c r="C37" s="36">
        <v>15</v>
      </c>
      <c r="D37" s="23">
        <v>16</v>
      </c>
      <c r="E37" s="37">
        <v>12</v>
      </c>
      <c r="F37" s="56">
        <v>13</v>
      </c>
      <c r="G37" s="37">
        <v>0</v>
      </c>
      <c r="H37" s="20">
        <f t="shared" si="0"/>
        <v>70</v>
      </c>
      <c r="I37" s="3"/>
      <c r="J37" s="20">
        <v>29</v>
      </c>
    </row>
    <row r="38" spans="1:10" x14ac:dyDescent="0.2">
      <c r="A38" s="12"/>
      <c r="B38" s="42" t="str">
        <f>(main!B38)</f>
        <v>5394</v>
      </c>
      <c r="C38" s="36">
        <v>15</v>
      </c>
      <c r="D38" s="23">
        <v>15</v>
      </c>
      <c r="E38" s="37">
        <v>15</v>
      </c>
      <c r="F38" s="56">
        <v>5</v>
      </c>
      <c r="G38" s="37">
        <v>13</v>
      </c>
      <c r="H38" s="20">
        <f t="shared" si="0"/>
        <v>72.5</v>
      </c>
      <c r="I38" s="3"/>
      <c r="J38" s="20">
        <v>29</v>
      </c>
    </row>
    <row r="39" spans="1:10" x14ac:dyDescent="0.2">
      <c r="A39" s="12"/>
      <c r="B39" s="42" t="str">
        <f>(main!B39)</f>
        <v>0563</v>
      </c>
      <c r="C39" s="36">
        <v>13</v>
      </c>
      <c r="D39" s="23">
        <v>9</v>
      </c>
      <c r="E39" s="37">
        <v>9</v>
      </c>
      <c r="F39" s="56">
        <v>7</v>
      </c>
      <c r="G39" s="37">
        <v>14</v>
      </c>
      <c r="H39" s="20">
        <f t="shared" si="0"/>
        <v>56.25</v>
      </c>
      <c r="I39" s="3"/>
      <c r="J39" s="20">
        <v>26</v>
      </c>
    </row>
    <row r="40" spans="1:10" x14ac:dyDescent="0.2">
      <c r="A40" s="12"/>
      <c r="B40" s="42" t="str">
        <f>(main!B40)</f>
        <v>8330</v>
      </c>
      <c r="C40" s="36">
        <v>16</v>
      </c>
      <c r="D40" s="23">
        <v>18</v>
      </c>
      <c r="E40" s="37">
        <v>18</v>
      </c>
      <c r="F40" s="56">
        <v>14</v>
      </c>
      <c r="G40" s="37">
        <v>15</v>
      </c>
      <c r="H40" s="20">
        <f t="shared" si="0"/>
        <v>83.75</v>
      </c>
      <c r="I40" s="3"/>
      <c r="J40" s="20">
        <v>33</v>
      </c>
    </row>
    <row r="41" spans="1:10" x14ac:dyDescent="0.2">
      <c r="A41" s="12"/>
      <c r="B41" s="42" t="str">
        <f>(main!B41)</f>
        <v>8236</v>
      </c>
      <c r="C41" s="36">
        <v>16</v>
      </c>
      <c r="D41" s="23">
        <v>11</v>
      </c>
      <c r="E41" s="37">
        <v>12</v>
      </c>
      <c r="F41" s="56">
        <v>11</v>
      </c>
      <c r="G41" s="37">
        <v>16</v>
      </c>
      <c r="H41" s="20">
        <f t="shared" si="0"/>
        <v>68.75</v>
      </c>
      <c r="I41" s="3"/>
      <c r="J41" s="20">
        <v>31</v>
      </c>
    </row>
    <row r="42" spans="1:10" x14ac:dyDescent="0.2">
      <c r="A42" s="12"/>
      <c r="B42" s="42" t="str">
        <f>(main!B42)</f>
        <v>0202</v>
      </c>
      <c r="C42" s="36">
        <v>15</v>
      </c>
      <c r="D42" s="23">
        <v>15</v>
      </c>
      <c r="E42" s="37">
        <v>16</v>
      </c>
      <c r="F42" s="56">
        <v>15</v>
      </c>
      <c r="G42" s="37">
        <v>17</v>
      </c>
      <c r="H42" s="20">
        <f t="shared" si="0"/>
        <v>78.75</v>
      </c>
      <c r="I42" s="3"/>
      <c r="J42" s="20">
        <v>31</v>
      </c>
    </row>
    <row r="43" spans="1:10" x14ac:dyDescent="0.2">
      <c r="A43" s="12"/>
      <c r="B43" s="42" t="str">
        <f>(main!B43)</f>
        <v>8417</v>
      </c>
      <c r="C43" s="36">
        <v>15</v>
      </c>
      <c r="D43" s="23">
        <v>13</v>
      </c>
      <c r="E43" s="37">
        <v>12</v>
      </c>
      <c r="F43" s="56">
        <v>11</v>
      </c>
      <c r="G43" s="37">
        <v>15</v>
      </c>
      <c r="H43" s="20">
        <f t="shared" si="0"/>
        <v>68.75</v>
      </c>
      <c r="I43" s="3"/>
      <c r="J43" s="20">
        <v>31</v>
      </c>
    </row>
    <row r="44" spans="1:10" x14ac:dyDescent="0.2">
      <c r="A44" s="12"/>
      <c r="B44" s="42">
        <f>(main!B44)</f>
        <v>0</v>
      </c>
      <c r="C44" s="36">
        <v>14</v>
      </c>
      <c r="D44" s="23">
        <v>0</v>
      </c>
      <c r="E44" s="37">
        <v>0</v>
      </c>
      <c r="F44" s="56">
        <v>0</v>
      </c>
      <c r="G44" s="37">
        <v>0</v>
      </c>
      <c r="H44" s="20">
        <f t="shared" si="0"/>
        <v>17.5</v>
      </c>
      <c r="I44" s="3"/>
      <c r="J44" s="20">
        <v>0</v>
      </c>
    </row>
    <row r="45" spans="1:10" x14ac:dyDescent="0.2">
      <c r="A45" s="12"/>
      <c r="B45" s="42" t="str">
        <f>(main!B45)</f>
        <v>5708</v>
      </c>
      <c r="C45" s="36">
        <v>17</v>
      </c>
      <c r="D45" s="23">
        <v>18</v>
      </c>
      <c r="E45" s="37">
        <v>19</v>
      </c>
      <c r="F45" s="56">
        <v>14</v>
      </c>
      <c r="G45" s="37">
        <v>16</v>
      </c>
      <c r="H45" s="20">
        <f t="shared" si="0"/>
        <v>87.5</v>
      </c>
      <c r="I45" s="3"/>
      <c r="J45" s="20">
        <v>31</v>
      </c>
    </row>
    <row r="46" spans="1:10" x14ac:dyDescent="0.2">
      <c r="A46" s="12"/>
      <c r="B46" s="42" t="str">
        <f>(main!B46)</f>
        <v>4305</v>
      </c>
      <c r="C46" s="36">
        <v>19</v>
      </c>
      <c r="D46" s="25">
        <v>16</v>
      </c>
      <c r="E46" s="37">
        <v>17</v>
      </c>
      <c r="F46" s="56">
        <v>15</v>
      </c>
      <c r="G46" s="37">
        <v>19</v>
      </c>
      <c r="H46" s="20">
        <f t="shared" si="0"/>
        <v>88.75</v>
      </c>
      <c r="I46" s="3"/>
      <c r="J46" s="20">
        <v>37</v>
      </c>
    </row>
    <row r="47" spans="1:10" x14ac:dyDescent="0.2">
      <c r="A47" s="12"/>
      <c r="B47" s="42" t="str">
        <f>(main!B47)</f>
        <v>0158</v>
      </c>
      <c r="C47" s="36">
        <v>18</v>
      </c>
      <c r="D47" s="25">
        <v>15</v>
      </c>
      <c r="E47" s="37">
        <v>14</v>
      </c>
      <c r="F47" s="56">
        <v>15</v>
      </c>
      <c r="G47" s="37">
        <v>16</v>
      </c>
      <c r="H47" s="20">
        <f t="shared" si="0"/>
        <v>80</v>
      </c>
      <c r="I47" s="3"/>
      <c r="J47" s="20">
        <v>31</v>
      </c>
    </row>
    <row r="48" spans="1:10" x14ac:dyDescent="0.2">
      <c r="A48" s="12"/>
      <c r="B48" s="42" t="str">
        <f>(main!B48)</f>
        <v>6059</v>
      </c>
      <c r="C48" s="36">
        <v>19</v>
      </c>
      <c r="D48" s="23">
        <v>16</v>
      </c>
      <c r="E48" s="37">
        <v>16</v>
      </c>
      <c r="F48" s="56">
        <v>13</v>
      </c>
      <c r="G48" s="37">
        <v>19</v>
      </c>
      <c r="H48" s="20">
        <f t="shared" si="0"/>
        <v>87.5</v>
      </c>
      <c r="I48" s="3"/>
      <c r="J48" s="20">
        <v>35</v>
      </c>
    </row>
    <row r="49" spans="1:10" x14ac:dyDescent="0.2">
      <c r="A49" s="12"/>
      <c r="B49" s="42">
        <f>(main!B49)</f>
        <v>8048</v>
      </c>
      <c r="C49" s="36">
        <v>0</v>
      </c>
      <c r="D49" s="23">
        <v>13</v>
      </c>
      <c r="E49" s="37">
        <v>19</v>
      </c>
      <c r="F49" s="56">
        <v>18</v>
      </c>
      <c r="G49" s="37">
        <v>16</v>
      </c>
      <c r="H49" s="20">
        <f t="shared" si="0"/>
        <v>82.5</v>
      </c>
      <c r="I49" s="3"/>
      <c r="J49" s="20">
        <v>35</v>
      </c>
    </row>
    <row r="50" spans="1:10" x14ac:dyDescent="0.2">
      <c r="A50" s="12"/>
      <c r="B50" s="19"/>
      <c r="C50" s="36">
        <v>20</v>
      </c>
      <c r="D50" s="23">
        <v>20</v>
      </c>
      <c r="E50" s="37">
        <v>20</v>
      </c>
      <c r="F50" s="56">
        <v>20</v>
      </c>
      <c r="G50" s="37">
        <v>20</v>
      </c>
      <c r="I50" s="3"/>
    </row>
    <row r="51" spans="1:10" x14ac:dyDescent="0.2">
      <c r="A51" s="12"/>
      <c r="B51" s="19"/>
      <c r="C51" s="36"/>
      <c r="D51" s="23"/>
      <c r="I51" s="3"/>
    </row>
    <row r="52" spans="1:10" x14ac:dyDescent="0.2">
      <c r="A52" s="12"/>
      <c r="B52" s="19"/>
      <c r="C52" s="36"/>
      <c r="D52" s="23"/>
      <c r="I52" s="3"/>
    </row>
    <row r="53" spans="1:10" x14ac:dyDescent="0.2">
      <c r="A53" s="12"/>
      <c r="B53" s="19"/>
      <c r="C53" s="36"/>
      <c r="D53" s="23"/>
      <c r="I53" s="3"/>
    </row>
    <row r="54" spans="1:10" x14ac:dyDescent="0.2">
      <c r="A54" s="12"/>
      <c r="B54" s="19"/>
      <c r="C54" s="36"/>
      <c r="D54" s="23"/>
      <c r="I54" s="3"/>
    </row>
    <row r="55" spans="1:10" x14ac:dyDescent="0.2">
      <c r="A55" s="12"/>
      <c r="B55" s="19"/>
      <c r="C55" s="36"/>
      <c r="D55" s="23"/>
      <c r="I55" s="3"/>
    </row>
    <row r="56" spans="1:10" x14ac:dyDescent="0.2">
      <c r="A56" s="12"/>
      <c r="B56" s="19"/>
      <c r="C56" s="36"/>
      <c r="D56" s="23"/>
      <c r="I56" s="3"/>
    </row>
    <row r="57" spans="1:10" x14ac:dyDescent="0.2">
      <c r="A57" s="12"/>
      <c r="B57" s="19"/>
      <c r="C57" s="36"/>
      <c r="D57" s="23"/>
      <c r="I57" s="3"/>
    </row>
    <row r="58" spans="1:10" x14ac:dyDescent="0.2">
      <c r="A58" s="12"/>
      <c r="B58" s="19"/>
      <c r="C58" s="36"/>
      <c r="D58" s="23"/>
      <c r="I58" s="3"/>
    </row>
    <row r="59" spans="1:10" x14ac:dyDescent="0.2">
      <c r="A59" s="12"/>
      <c r="B59" s="19"/>
      <c r="C59" s="36"/>
      <c r="D59" s="23"/>
      <c r="I59" s="3"/>
    </row>
    <row r="60" spans="1:10" x14ac:dyDescent="0.2">
      <c r="A60" s="12"/>
      <c r="B60" s="19"/>
      <c r="C60" s="36"/>
      <c r="D60" s="23"/>
      <c r="I60" s="3"/>
    </row>
    <row r="61" spans="1:10" x14ac:dyDescent="0.2">
      <c r="A61" s="12"/>
      <c r="B61" s="19"/>
      <c r="C61" s="36"/>
      <c r="D61" s="23"/>
      <c r="I61" s="3"/>
    </row>
    <row r="62" spans="1:10" x14ac:dyDescent="0.2">
      <c r="A62" s="12"/>
      <c r="B62" s="19"/>
      <c r="C62" s="36"/>
      <c r="D62" s="23"/>
    </row>
    <row r="63" spans="1:10" x14ac:dyDescent="0.2">
      <c r="A63" s="12"/>
      <c r="B63" s="19"/>
      <c r="C63" s="36"/>
      <c r="D63" s="23"/>
    </row>
    <row r="64" spans="1:10" x14ac:dyDescent="0.2">
      <c r="A64" s="12"/>
      <c r="B64" s="19"/>
      <c r="C64" s="36"/>
      <c r="D64" s="23"/>
    </row>
    <row r="65" spans="1:4" x14ac:dyDescent="0.2">
      <c r="A65" s="12"/>
      <c r="B65" s="19"/>
      <c r="C65" s="36"/>
      <c r="D65" s="23"/>
    </row>
    <row r="66" spans="1:4" x14ac:dyDescent="0.2">
      <c r="A66" s="12"/>
      <c r="B66" s="19"/>
      <c r="C66" s="36"/>
      <c r="D66" s="23"/>
    </row>
    <row r="67" spans="1:4" x14ac:dyDescent="0.2">
      <c r="A67" s="12"/>
      <c r="B67" s="19"/>
      <c r="C67" s="36"/>
      <c r="D67" s="23"/>
    </row>
    <row r="68" spans="1:4" x14ac:dyDescent="0.2">
      <c r="A68" s="12"/>
      <c r="B68" s="19"/>
      <c r="C68" s="36"/>
      <c r="D68" s="23"/>
    </row>
    <row r="69" spans="1:4" x14ac:dyDescent="0.2">
      <c r="A69" s="12"/>
      <c r="B69" s="19"/>
      <c r="C69" s="36"/>
      <c r="D69" s="23"/>
    </row>
    <row r="70" spans="1:4" x14ac:dyDescent="0.2">
      <c r="A70" s="12"/>
      <c r="B70" s="19"/>
      <c r="C70" s="36"/>
      <c r="D70" s="23"/>
    </row>
    <row r="71" spans="1:4" x14ac:dyDescent="0.2">
      <c r="A71" s="12"/>
      <c r="B71" s="19"/>
      <c r="C71" s="36"/>
      <c r="D71" s="23"/>
    </row>
    <row r="72" spans="1:4" x14ac:dyDescent="0.2">
      <c r="A72" s="12"/>
      <c r="B72" s="19"/>
      <c r="C72" s="36"/>
      <c r="D72" s="23"/>
    </row>
    <row r="73" spans="1:4" x14ac:dyDescent="0.2">
      <c r="A73" s="12"/>
      <c r="B73" s="19"/>
      <c r="C73" s="36"/>
      <c r="D73" s="23"/>
    </row>
    <row r="74" spans="1:4" x14ac:dyDescent="0.2">
      <c r="A74" s="12"/>
      <c r="B74" s="19"/>
      <c r="C74" s="36"/>
      <c r="D74" s="23"/>
    </row>
    <row r="75" spans="1:4" x14ac:dyDescent="0.2">
      <c r="A75" s="12"/>
      <c r="B75" s="19"/>
      <c r="C75" s="36"/>
      <c r="D75" s="23"/>
    </row>
    <row r="76" spans="1:4" x14ac:dyDescent="0.2">
      <c r="A76" s="12"/>
      <c r="B76" s="19"/>
      <c r="C76" s="36"/>
      <c r="D76" s="23"/>
    </row>
    <row r="77" spans="1:4" x14ac:dyDescent="0.2">
      <c r="A77" s="12"/>
      <c r="B77" s="19"/>
      <c r="C77" s="36"/>
      <c r="D77" s="23"/>
    </row>
    <row r="78" spans="1:4" x14ac:dyDescent="0.2">
      <c r="A78" s="12"/>
      <c r="B78" s="19"/>
      <c r="C78" s="36"/>
      <c r="D78" s="23"/>
    </row>
    <row r="79" spans="1:4" x14ac:dyDescent="0.2">
      <c r="A79" s="12"/>
      <c r="B79" s="19"/>
      <c r="C79" s="36"/>
      <c r="D79" s="23"/>
    </row>
    <row r="80" spans="1:4" x14ac:dyDescent="0.2">
      <c r="A80" s="12"/>
      <c r="B80" s="19"/>
      <c r="C80" s="36"/>
      <c r="D80" s="23"/>
    </row>
    <row r="81" spans="1:4" x14ac:dyDescent="0.2">
      <c r="A81" s="12"/>
      <c r="B81" s="19"/>
      <c r="C81" s="36"/>
      <c r="D81" s="23"/>
    </row>
    <row r="82" spans="1:4" x14ac:dyDescent="0.2">
      <c r="A82" s="12"/>
      <c r="B82" s="19"/>
      <c r="C82" s="36"/>
      <c r="D82" s="23"/>
    </row>
    <row r="83" spans="1:4" x14ac:dyDescent="0.2">
      <c r="A83" s="12"/>
      <c r="B83" s="19"/>
      <c r="C83" s="36"/>
      <c r="D83" s="23"/>
    </row>
    <row r="84" spans="1:4" x14ac:dyDescent="0.2">
      <c r="A84" s="12"/>
      <c r="B84" s="19"/>
      <c r="C84" s="36"/>
      <c r="D84" s="23"/>
    </row>
  </sheetData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G1" workbookViewId="0">
      <selection activeCell="U17" sqref="U17"/>
    </sheetView>
  </sheetViews>
  <sheetFormatPr defaultRowHeight="12.75" x14ac:dyDescent="0.2"/>
  <cols>
    <col min="1" max="1" width="9.140625" style="1"/>
    <col min="3" max="3" width="18.85546875" style="47" customWidth="1"/>
    <col min="4" max="4" width="13.28515625" style="3" customWidth="1"/>
    <col min="7" max="8" width="9.140625" style="1"/>
    <col min="10" max="10" width="16.7109375" customWidth="1"/>
    <col min="11" max="11" width="16" customWidth="1"/>
    <col min="15" max="15" width="9.140625" style="1"/>
    <col min="17" max="17" width="15.42578125" customWidth="1"/>
    <col min="18" max="18" width="13.28515625" customWidth="1"/>
  </cols>
  <sheetData>
    <row r="1" spans="1:18" x14ac:dyDescent="0.2">
      <c r="A1" s="6" t="s">
        <v>63</v>
      </c>
      <c r="C1" s="48" t="s">
        <v>77</v>
      </c>
      <c r="D1" s="49"/>
      <c r="G1" s="6" t="s">
        <v>78</v>
      </c>
      <c r="H1" s="6" t="s">
        <v>78</v>
      </c>
      <c r="J1" s="55" t="s">
        <v>79</v>
      </c>
      <c r="K1" s="54"/>
      <c r="N1" s="35" t="s">
        <v>5</v>
      </c>
      <c r="O1" s="1" t="s">
        <v>5</v>
      </c>
      <c r="Q1" s="55" t="s">
        <v>80</v>
      </c>
      <c r="R1" s="54"/>
    </row>
    <row r="2" spans="1:18" x14ac:dyDescent="0.2">
      <c r="A2" s="1">
        <v>55</v>
      </c>
      <c r="C2" s="45"/>
      <c r="D2" s="50"/>
      <c r="G2" s="23">
        <v>20</v>
      </c>
      <c r="H2" s="56">
        <f>100*G2/20</f>
        <v>100</v>
      </c>
      <c r="J2" s="52"/>
      <c r="K2" s="52"/>
      <c r="N2" s="37">
        <v>20</v>
      </c>
      <c r="O2" s="1">
        <f>100*N2/20</f>
        <v>100</v>
      </c>
      <c r="Q2" s="52"/>
      <c r="R2" s="52"/>
    </row>
    <row r="3" spans="1:18" x14ac:dyDescent="0.2">
      <c r="A3" s="1">
        <v>60</v>
      </c>
      <c r="C3" s="45" t="s">
        <v>64</v>
      </c>
      <c r="D3" s="50">
        <v>77.954545454545453</v>
      </c>
      <c r="G3" s="23">
        <v>20</v>
      </c>
      <c r="H3" s="56">
        <f t="shared" ref="H3:H46" si="0">100*G3/20</f>
        <v>100</v>
      </c>
      <c r="J3" s="52" t="s">
        <v>64</v>
      </c>
      <c r="K3" s="50">
        <v>70.555555555555557</v>
      </c>
      <c r="N3" s="37">
        <v>19</v>
      </c>
      <c r="O3" s="1">
        <f t="shared" ref="O3:O44" si="1">100*N3/20</f>
        <v>95</v>
      </c>
      <c r="Q3" s="52" t="s">
        <v>64</v>
      </c>
      <c r="R3" s="50">
        <v>68.139534883720927</v>
      </c>
    </row>
    <row r="4" spans="1:18" x14ac:dyDescent="0.2">
      <c r="A4" s="1">
        <v>65</v>
      </c>
      <c r="C4" s="45" t="s">
        <v>65</v>
      </c>
      <c r="D4" s="50">
        <v>1.4108289083817886</v>
      </c>
      <c r="G4" s="23">
        <v>19</v>
      </c>
      <c r="H4" s="56">
        <f t="shared" si="0"/>
        <v>95</v>
      </c>
      <c r="J4" s="52" t="s">
        <v>65</v>
      </c>
      <c r="K4" s="50">
        <v>2.3901218335785841</v>
      </c>
      <c r="N4" s="37">
        <v>19</v>
      </c>
      <c r="O4" s="1">
        <f t="shared" si="1"/>
        <v>95</v>
      </c>
      <c r="Q4" s="52" t="s">
        <v>65</v>
      </c>
      <c r="R4" s="50">
        <v>2.3998388178038876</v>
      </c>
    </row>
    <row r="5" spans="1:18" x14ac:dyDescent="0.2">
      <c r="A5" s="1">
        <v>65</v>
      </c>
      <c r="C5" s="45" t="s">
        <v>66</v>
      </c>
      <c r="D5" s="50">
        <v>77.5</v>
      </c>
      <c r="G5" s="23">
        <v>18</v>
      </c>
      <c r="H5" s="56">
        <f t="shared" si="0"/>
        <v>90</v>
      </c>
      <c r="J5" s="52" t="s">
        <v>66</v>
      </c>
      <c r="K5" s="50">
        <v>75</v>
      </c>
      <c r="N5" s="37">
        <v>19</v>
      </c>
      <c r="O5" s="1">
        <f t="shared" si="1"/>
        <v>95</v>
      </c>
      <c r="Q5" s="52" t="s">
        <v>66</v>
      </c>
      <c r="R5" s="50">
        <v>70</v>
      </c>
    </row>
    <row r="6" spans="1:18" x14ac:dyDescent="0.2">
      <c r="A6" s="1">
        <v>65</v>
      </c>
      <c r="C6" s="45" t="s">
        <v>67</v>
      </c>
      <c r="D6" s="50">
        <v>75</v>
      </c>
      <c r="G6" s="23">
        <v>18</v>
      </c>
      <c r="H6" s="56">
        <f t="shared" si="0"/>
        <v>90</v>
      </c>
      <c r="J6" s="52" t="s">
        <v>67</v>
      </c>
      <c r="K6" s="50">
        <v>75</v>
      </c>
      <c r="N6" s="37">
        <v>18</v>
      </c>
      <c r="O6" s="1">
        <f t="shared" si="1"/>
        <v>90</v>
      </c>
      <c r="Q6" s="52" t="s">
        <v>67</v>
      </c>
      <c r="R6" s="50">
        <v>60</v>
      </c>
    </row>
    <row r="7" spans="1:18" x14ac:dyDescent="0.2">
      <c r="A7" s="1">
        <v>65</v>
      </c>
      <c r="C7" s="45" t="s">
        <v>68</v>
      </c>
      <c r="D7" s="50">
        <v>9.3583802649781749</v>
      </c>
      <c r="G7" s="23">
        <v>18</v>
      </c>
      <c r="H7" s="56">
        <f t="shared" si="0"/>
        <v>90</v>
      </c>
      <c r="J7" s="52" t="s">
        <v>68</v>
      </c>
      <c r="K7" s="50">
        <v>16.033424683164462</v>
      </c>
      <c r="N7" s="37">
        <v>17</v>
      </c>
      <c r="O7" s="1">
        <f t="shared" si="1"/>
        <v>85</v>
      </c>
      <c r="Q7" s="52" t="s">
        <v>68</v>
      </c>
      <c r="R7" s="50">
        <v>15.736795515982582</v>
      </c>
    </row>
    <row r="8" spans="1:18" x14ac:dyDescent="0.2">
      <c r="A8" s="1">
        <v>65</v>
      </c>
      <c r="C8" s="45" t="s">
        <v>69</v>
      </c>
      <c r="D8" s="50">
        <v>87.579281183932963</v>
      </c>
      <c r="G8" s="23">
        <v>18</v>
      </c>
      <c r="H8" s="56">
        <f t="shared" si="0"/>
        <v>90</v>
      </c>
      <c r="J8" s="52" t="s">
        <v>69</v>
      </c>
      <c r="K8" s="50">
        <v>257.07070707070739</v>
      </c>
      <c r="N8" s="37">
        <v>17</v>
      </c>
      <c r="O8" s="1">
        <f t="shared" si="1"/>
        <v>85</v>
      </c>
      <c r="Q8" s="52" t="s">
        <v>69</v>
      </c>
      <c r="R8" s="50">
        <v>247.6467331118495</v>
      </c>
    </row>
    <row r="9" spans="1:18" x14ac:dyDescent="0.2">
      <c r="A9" s="1">
        <v>70</v>
      </c>
      <c r="C9" s="45" t="s">
        <v>70</v>
      </c>
      <c r="D9" s="50">
        <v>-0.1742329923143866</v>
      </c>
      <c r="G9" s="23">
        <v>18</v>
      </c>
      <c r="H9" s="56">
        <f t="shared" si="0"/>
        <v>90</v>
      </c>
      <c r="J9" s="52" t="s">
        <v>70</v>
      </c>
      <c r="K9" s="50">
        <v>-0.93750858596397624</v>
      </c>
      <c r="N9" s="37">
        <v>17</v>
      </c>
      <c r="O9" s="1">
        <f t="shared" si="1"/>
        <v>85</v>
      </c>
      <c r="Q9" s="52" t="s">
        <v>70</v>
      </c>
      <c r="R9" s="50">
        <v>-0.65717690253189698</v>
      </c>
    </row>
    <row r="10" spans="1:18" x14ac:dyDescent="0.2">
      <c r="A10" s="1">
        <v>70</v>
      </c>
      <c r="C10" s="45" t="s">
        <v>71</v>
      </c>
      <c r="D10" s="50">
        <v>-0.21594162775554793</v>
      </c>
      <c r="G10" s="23">
        <v>17</v>
      </c>
      <c r="H10" s="56">
        <f t="shared" si="0"/>
        <v>85</v>
      </c>
      <c r="J10" s="52" t="s">
        <v>71</v>
      </c>
      <c r="K10" s="50">
        <v>-9.2238746930640311E-2</v>
      </c>
      <c r="N10" s="37">
        <v>16</v>
      </c>
      <c r="O10" s="1">
        <f t="shared" si="1"/>
        <v>80</v>
      </c>
      <c r="Q10" s="52" t="s">
        <v>71</v>
      </c>
      <c r="R10" s="50">
        <v>0.12065202156157792</v>
      </c>
    </row>
    <row r="11" spans="1:18" x14ac:dyDescent="0.2">
      <c r="A11" s="1">
        <v>70</v>
      </c>
      <c r="C11" s="45" t="s">
        <v>72</v>
      </c>
      <c r="D11" s="50">
        <v>40</v>
      </c>
      <c r="G11" s="23">
        <v>17</v>
      </c>
      <c r="H11" s="56">
        <f t="shared" si="0"/>
        <v>85</v>
      </c>
      <c r="J11" s="52" t="s">
        <v>72</v>
      </c>
      <c r="K11" s="50">
        <v>60</v>
      </c>
      <c r="N11" s="37">
        <v>16</v>
      </c>
      <c r="O11" s="1">
        <f t="shared" si="1"/>
        <v>80</v>
      </c>
      <c r="Q11" s="52" t="s">
        <v>72</v>
      </c>
      <c r="R11" s="50">
        <v>65</v>
      </c>
    </row>
    <row r="12" spans="1:18" x14ac:dyDescent="0.2">
      <c r="A12" s="1">
        <v>75</v>
      </c>
      <c r="C12" s="45" t="s">
        <v>73</v>
      </c>
      <c r="D12" s="50">
        <v>55</v>
      </c>
      <c r="G12" s="23">
        <v>16</v>
      </c>
      <c r="H12" s="56">
        <f t="shared" si="0"/>
        <v>80</v>
      </c>
      <c r="J12" s="52" t="s">
        <v>73</v>
      </c>
      <c r="K12" s="50">
        <v>40</v>
      </c>
      <c r="N12" s="37">
        <v>16</v>
      </c>
      <c r="O12" s="1">
        <f t="shared" si="1"/>
        <v>80</v>
      </c>
      <c r="Q12" s="52" t="s">
        <v>73</v>
      </c>
      <c r="R12" s="50">
        <v>35</v>
      </c>
    </row>
    <row r="13" spans="1:18" x14ac:dyDescent="0.2">
      <c r="A13" s="1">
        <v>75</v>
      </c>
      <c r="C13" s="45" t="s">
        <v>74</v>
      </c>
      <c r="D13" s="50">
        <v>95</v>
      </c>
      <c r="G13" s="23">
        <v>16</v>
      </c>
      <c r="H13" s="56">
        <f t="shared" si="0"/>
        <v>80</v>
      </c>
      <c r="J13" s="52" t="s">
        <v>74</v>
      </c>
      <c r="K13" s="50">
        <v>100</v>
      </c>
      <c r="N13" s="37">
        <v>16</v>
      </c>
      <c r="O13" s="1">
        <f t="shared" si="1"/>
        <v>80</v>
      </c>
      <c r="Q13" s="52" t="s">
        <v>74</v>
      </c>
      <c r="R13" s="50">
        <v>100</v>
      </c>
    </row>
    <row r="14" spans="1:18" x14ac:dyDescent="0.2">
      <c r="A14" s="1">
        <v>75</v>
      </c>
      <c r="C14" s="45" t="s">
        <v>75</v>
      </c>
      <c r="D14" s="50">
        <v>3430</v>
      </c>
      <c r="G14" s="23">
        <v>16</v>
      </c>
      <c r="H14" s="56">
        <f t="shared" si="0"/>
        <v>80</v>
      </c>
      <c r="J14" s="52" t="s">
        <v>75</v>
      </c>
      <c r="K14" s="50">
        <v>3175</v>
      </c>
      <c r="N14" s="37">
        <v>16</v>
      </c>
      <c r="O14" s="1">
        <f t="shared" si="1"/>
        <v>80</v>
      </c>
      <c r="Q14" s="52" t="s">
        <v>75</v>
      </c>
      <c r="R14" s="50">
        <v>2930</v>
      </c>
    </row>
    <row r="15" spans="1:18" ht="13.5" thickBot="1" x14ac:dyDescent="0.25">
      <c r="A15" s="1">
        <v>75</v>
      </c>
      <c r="C15" s="46" t="s">
        <v>76</v>
      </c>
      <c r="D15" s="51">
        <v>44</v>
      </c>
      <c r="G15" s="23">
        <v>16</v>
      </c>
      <c r="H15" s="56">
        <f t="shared" si="0"/>
        <v>80</v>
      </c>
      <c r="J15" s="53" t="s">
        <v>76</v>
      </c>
      <c r="K15" s="51">
        <v>45</v>
      </c>
      <c r="N15" s="37">
        <v>15</v>
      </c>
      <c r="O15" s="1">
        <f t="shared" si="1"/>
        <v>75</v>
      </c>
      <c r="Q15" s="53" t="s">
        <v>76</v>
      </c>
      <c r="R15" s="51">
        <v>43</v>
      </c>
    </row>
    <row r="16" spans="1:18" x14ac:dyDescent="0.2">
      <c r="A16" s="1">
        <v>75</v>
      </c>
      <c r="G16" s="25">
        <v>16</v>
      </c>
      <c r="H16" s="56">
        <f t="shared" si="0"/>
        <v>80</v>
      </c>
      <c r="N16" s="37">
        <v>15</v>
      </c>
      <c r="O16" s="1">
        <f t="shared" si="1"/>
        <v>75</v>
      </c>
    </row>
    <row r="17" spans="1:15" x14ac:dyDescent="0.2">
      <c r="A17" s="1">
        <v>75</v>
      </c>
      <c r="G17" s="23">
        <v>16</v>
      </c>
      <c r="H17" s="56">
        <f t="shared" si="0"/>
        <v>80</v>
      </c>
      <c r="N17" s="37">
        <v>15</v>
      </c>
      <c r="O17" s="1">
        <f t="shared" si="1"/>
        <v>75</v>
      </c>
    </row>
    <row r="18" spans="1:15" x14ac:dyDescent="0.2">
      <c r="A18" s="1">
        <v>75</v>
      </c>
      <c r="G18" s="23">
        <v>15</v>
      </c>
      <c r="H18" s="56">
        <f t="shared" si="0"/>
        <v>75</v>
      </c>
      <c r="N18" s="37">
        <v>15</v>
      </c>
      <c r="O18" s="1">
        <f t="shared" si="1"/>
        <v>75</v>
      </c>
    </row>
    <row r="19" spans="1:15" x14ac:dyDescent="0.2">
      <c r="A19" s="1">
        <v>75</v>
      </c>
      <c r="G19" s="23">
        <v>15</v>
      </c>
      <c r="H19" s="56">
        <f t="shared" si="0"/>
        <v>75</v>
      </c>
      <c r="N19" s="37">
        <v>14</v>
      </c>
      <c r="O19" s="1">
        <f t="shared" si="1"/>
        <v>70</v>
      </c>
    </row>
    <row r="20" spans="1:15" x14ac:dyDescent="0.2">
      <c r="A20" s="1">
        <v>75</v>
      </c>
      <c r="G20" s="23">
        <v>15</v>
      </c>
      <c r="H20" s="56">
        <f t="shared" si="0"/>
        <v>75</v>
      </c>
      <c r="N20" s="37">
        <v>14</v>
      </c>
      <c r="O20" s="1">
        <f t="shared" si="1"/>
        <v>70</v>
      </c>
    </row>
    <row r="21" spans="1:15" x14ac:dyDescent="0.2">
      <c r="A21" s="1">
        <v>75</v>
      </c>
      <c r="G21" s="23">
        <v>15</v>
      </c>
      <c r="H21" s="56">
        <f t="shared" si="0"/>
        <v>75</v>
      </c>
      <c r="N21" s="37">
        <v>14</v>
      </c>
      <c r="O21" s="1">
        <f t="shared" si="1"/>
        <v>70</v>
      </c>
    </row>
    <row r="22" spans="1:15" x14ac:dyDescent="0.2">
      <c r="A22" s="1">
        <v>75</v>
      </c>
      <c r="G22" s="23">
        <v>15</v>
      </c>
      <c r="H22" s="56">
        <f t="shared" si="0"/>
        <v>75</v>
      </c>
      <c r="N22" s="37">
        <v>14</v>
      </c>
      <c r="O22" s="1">
        <f t="shared" si="1"/>
        <v>70</v>
      </c>
    </row>
    <row r="23" spans="1:15" x14ac:dyDescent="0.2">
      <c r="A23" s="1">
        <v>75</v>
      </c>
      <c r="G23" s="23">
        <v>15</v>
      </c>
      <c r="H23" s="56">
        <f t="shared" si="0"/>
        <v>75</v>
      </c>
      <c r="N23" s="37">
        <v>14</v>
      </c>
      <c r="O23" s="1">
        <f t="shared" si="1"/>
        <v>70</v>
      </c>
    </row>
    <row r="24" spans="1:15" x14ac:dyDescent="0.2">
      <c r="A24" s="1">
        <v>80</v>
      </c>
      <c r="G24" s="23">
        <v>15</v>
      </c>
      <c r="H24" s="56">
        <f t="shared" si="0"/>
        <v>75</v>
      </c>
      <c r="N24" s="37">
        <v>13</v>
      </c>
      <c r="O24" s="1">
        <f t="shared" si="1"/>
        <v>65</v>
      </c>
    </row>
    <row r="25" spans="1:15" x14ac:dyDescent="0.2">
      <c r="A25" s="1">
        <v>80</v>
      </c>
      <c r="G25" s="23">
        <v>15</v>
      </c>
      <c r="H25" s="56">
        <f t="shared" si="0"/>
        <v>75</v>
      </c>
      <c r="N25" s="37">
        <v>13</v>
      </c>
      <c r="O25" s="1">
        <f t="shared" si="1"/>
        <v>65</v>
      </c>
    </row>
    <row r="26" spans="1:15" x14ac:dyDescent="0.2">
      <c r="A26" s="1">
        <v>80</v>
      </c>
      <c r="G26" s="25">
        <v>15</v>
      </c>
      <c r="H26" s="56">
        <f t="shared" si="0"/>
        <v>75</v>
      </c>
      <c r="N26" s="37">
        <v>13</v>
      </c>
      <c r="O26" s="1">
        <f t="shared" si="1"/>
        <v>65</v>
      </c>
    </row>
    <row r="27" spans="1:15" x14ac:dyDescent="0.2">
      <c r="A27" s="1">
        <v>80</v>
      </c>
      <c r="G27" s="23">
        <v>14</v>
      </c>
      <c r="H27" s="56">
        <f t="shared" si="0"/>
        <v>70</v>
      </c>
      <c r="N27" s="37">
        <v>12</v>
      </c>
      <c r="O27" s="1">
        <f t="shared" si="1"/>
        <v>60</v>
      </c>
    </row>
    <row r="28" spans="1:15" x14ac:dyDescent="0.2">
      <c r="A28" s="1">
        <v>80</v>
      </c>
      <c r="G28" s="23">
        <v>13</v>
      </c>
      <c r="H28" s="56">
        <f t="shared" si="0"/>
        <v>65</v>
      </c>
      <c r="N28" s="37">
        <v>12</v>
      </c>
      <c r="O28" s="1">
        <f t="shared" si="1"/>
        <v>60</v>
      </c>
    </row>
    <row r="29" spans="1:15" x14ac:dyDescent="0.2">
      <c r="A29" s="1">
        <v>80</v>
      </c>
      <c r="G29" s="36">
        <v>13</v>
      </c>
      <c r="H29" s="56">
        <f t="shared" si="0"/>
        <v>65</v>
      </c>
      <c r="N29" s="37">
        <v>12</v>
      </c>
      <c r="O29" s="1">
        <f t="shared" si="1"/>
        <v>60</v>
      </c>
    </row>
    <row r="30" spans="1:15" x14ac:dyDescent="0.2">
      <c r="A30" s="1">
        <v>80</v>
      </c>
      <c r="G30" s="23">
        <v>13</v>
      </c>
      <c r="H30" s="56">
        <f t="shared" si="0"/>
        <v>65</v>
      </c>
      <c r="N30" s="37">
        <v>12</v>
      </c>
      <c r="O30" s="1">
        <f t="shared" si="1"/>
        <v>60</v>
      </c>
    </row>
    <row r="31" spans="1:15" x14ac:dyDescent="0.2">
      <c r="A31" s="1">
        <v>85</v>
      </c>
      <c r="G31" s="23">
        <v>13</v>
      </c>
      <c r="H31" s="56">
        <f t="shared" si="0"/>
        <v>65</v>
      </c>
      <c r="N31" s="37">
        <v>12</v>
      </c>
      <c r="O31" s="1">
        <f t="shared" si="1"/>
        <v>60</v>
      </c>
    </row>
    <row r="32" spans="1:15" x14ac:dyDescent="0.2">
      <c r="A32" s="1">
        <v>85</v>
      </c>
      <c r="G32" s="23">
        <v>12</v>
      </c>
      <c r="H32" s="56">
        <f t="shared" si="0"/>
        <v>60</v>
      </c>
      <c r="N32" s="37">
        <v>12</v>
      </c>
      <c r="O32" s="1">
        <f t="shared" si="1"/>
        <v>60</v>
      </c>
    </row>
    <row r="33" spans="1:15" x14ac:dyDescent="0.2">
      <c r="A33" s="1">
        <v>85</v>
      </c>
      <c r="G33" s="23">
        <v>12</v>
      </c>
      <c r="H33" s="56">
        <f t="shared" si="0"/>
        <v>60</v>
      </c>
      <c r="N33" s="37">
        <v>11</v>
      </c>
      <c r="O33" s="1">
        <f t="shared" si="1"/>
        <v>55</v>
      </c>
    </row>
    <row r="34" spans="1:15" x14ac:dyDescent="0.2">
      <c r="A34" s="1">
        <v>85</v>
      </c>
      <c r="G34" s="23">
        <v>11</v>
      </c>
      <c r="H34" s="56">
        <f t="shared" si="0"/>
        <v>55</v>
      </c>
      <c r="N34" s="37">
        <v>11</v>
      </c>
      <c r="O34" s="1">
        <f t="shared" si="1"/>
        <v>55</v>
      </c>
    </row>
    <row r="35" spans="1:15" x14ac:dyDescent="0.2">
      <c r="A35" s="1">
        <v>85</v>
      </c>
      <c r="G35" s="23">
        <v>11</v>
      </c>
      <c r="H35" s="56">
        <f t="shared" si="0"/>
        <v>55</v>
      </c>
      <c r="N35" s="37">
        <v>11</v>
      </c>
      <c r="O35" s="1">
        <f t="shared" si="1"/>
        <v>55</v>
      </c>
    </row>
    <row r="36" spans="1:15" x14ac:dyDescent="0.2">
      <c r="A36" s="1">
        <v>85</v>
      </c>
      <c r="G36" s="23">
        <v>11</v>
      </c>
      <c r="H36" s="56">
        <f t="shared" si="0"/>
        <v>55</v>
      </c>
      <c r="N36" s="37">
        <v>11</v>
      </c>
      <c r="O36" s="1">
        <f t="shared" si="1"/>
        <v>55</v>
      </c>
    </row>
    <row r="37" spans="1:15" x14ac:dyDescent="0.2">
      <c r="A37" s="1">
        <v>85</v>
      </c>
      <c r="G37" s="23">
        <v>11</v>
      </c>
      <c r="H37" s="56">
        <f t="shared" si="0"/>
        <v>55</v>
      </c>
      <c r="N37" s="24">
        <v>11</v>
      </c>
      <c r="O37" s="1">
        <f t="shared" si="1"/>
        <v>55</v>
      </c>
    </row>
    <row r="38" spans="1:15" x14ac:dyDescent="0.2">
      <c r="A38" s="1">
        <v>85</v>
      </c>
      <c r="G38" s="24">
        <v>11</v>
      </c>
      <c r="H38" s="56">
        <f t="shared" si="0"/>
        <v>55</v>
      </c>
      <c r="N38" s="37">
        <v>10</v>
      </c>
      <c r="O38" s="1">
        <f t="shared" si="1"/>
        <v>50</v>
      </c>
    </row>
    <row r="39" spans="1:15" x14ac:dyDescent="0.2">
      <c r="A39" s="1">
        <v>85</v>
      </c>
      <c r="G39" s="23">
        <v>11</v>
      </c>
      <c r="H39" s="56">
        <f t="shared" si="0"/>
        <v>55</v>
      </c>
      <c r="N39" s="37">
        <v>10</v>
      </c>
      <c r="O39" s="1">
        <f t="shared" si="1"/>
        <v>50</v>
      </c>
    </row>
    <row r="40" spans="1:15" x14ac:dyDescent="0.2">
      <c r="A40" s="1">
        <v>90</v>
      </c>
      <c r="G40" s="23">
        <v>10</v>
      </c>
      <c r="H40" s="56">
        <f t="shared" si="0"/>
        <v>50</v>
      </c>
      <c r="N40" s="37">
        <v>10</v>
      </c>
      <c r="O40" s="1">
        <f t="shared" si="1"/>
        <v>50</v>
      </c>
    </row>
    <row r="41" spans="1:15" x14ac:dyDescent="0.2">
      <c r="A41" s="1">
        <v>90</v>
      </c>
      <c r="G41" s="23">
        <v>10</v>
      </c>
      <c r="H41" s="56">
        <f t="shared" si="0"/>
        <v>50</v>
      </c>
      <c r="N41" s="37">
        <v>9</v>
      </c>
      <c r="O41" s="1">
        <f t="shared" si="1"/>
        <v>45</v>
      </c>
    </row>
    <row r="42" spans="1:15" x14ac:dyDescent="0.2">
      <c r="A42" s="1">
        <v>90</v>
      </c>
      <c r="G42" s="23">
        <v>10</v>
      </c>
      <c r="H42" s="56">
        <f t="shared" si="0"/>
        <v>50</v>
      </c>
      <c r="N42" s="37">
        <v>9</v>
      </c>
      <c r="O42" s="1">
        <f t="shared" si="1"/>
        <v>45</v>
      </c>
    </row>
    <row r="43" spans="1:15" x14ac:dyDescent="0.2">
      <c r="A43" s="1">
        <v>95</v>
      </c>
      <c r="G43" s="23">
        <v>9</v>
      </c>
      <c r="H43" s="56">
        <f t="shared" si="0"/>
        <v>45</v>
      </c>
      <c r="N43" s="37">
        <v>9</v>
      </c>
      <c r="O43" s="1">
        <f t="shared" si="1"/>
        <v>45</v>
      </c>
    </row>
    <row r="44" spans="1:15" x14ac:dyDescent="0.2">
      <c r="A44" s="1">
        <v>95</v>
      </c>
      <c r="G44" s="23">
        <v>9</v>
      </c>
      <c r="H44" s="56">
        <f t="shared" si="0"/>
        <v>45</v>
      </c>
      <c r="N44" s="37">
        <v>7</v>
      </c>
      <c r="O44" s="1">
        <f t="shared" si="1"/>
        <v>35</v>
      </c>
    </row>
    <row r="45" spans="1:15" x14ac:dyDescent="0.2">
      <c r="A45" s="1">
        <v>95</v>
      </c>
      <c r="G45" s="23">
        <v>9</v>
      </c>
      <c r="H45" s="56">
        <f t="shared" si="0"/>
        <v>45</v>
      </c>
      <c r="N45" s="37"/>
    </row>
    <row r="46" spans="1:15" x14ac:dyDescent="0.2">
      <c r="G46" s="23">
        <v>8</v>
      </c>
      <c r="H46" s="56">
        <f t="shared" si="0"/>
        <v>40</v>
      </c>
      <c r="N46" s="37"/>
    </row>
    <row r="47" spans="1:15" x14ac:dyDescent="0.2">
      <c r="G47" s="23"/>
      <c r="N47" s="37"/>
    </row>
    <row r="48" spans="1:15" x14ac:dyDescent="0.2">
      <c r="G48" s="23"/>
      <c r="N48" s="37"/>
    </row>
    <row r="49" spans="7:14" x14ac:dyDescent="0.2">
      <c r="G49" s="23"/>
      <c r="N49" s="37"/>
    </row>
  </sheetData>
  <sortState ref="N2:N49">
    <sortCondition descending="1" ref="N2:N4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assignments</vt:lpstr>
      <vt:lpstr>tests</vt:lpstr>
      <vt:lpstr>Sheet2</vt:lpstr>
      <vt:lpstr>Sheet1</vt:lpstr>
    </vt:vector>
  </TitlesOfParts>
  <Company>Western Kentucky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Western Kentucky University</dc:creator>
  <cp:lastModifiedBy>Goff, Brian</cp:lastModifiedBy>
  <cp:lastPrinted>2003-12-11T20:42:14Z</cp:lastPrinted>
  <dcterms:created xsi:type="dcterms:W3CDTF">2000-12-06T14:27:34Z</dcterms:created>
  <dcterms:modified xsi:type="dcterms:W3CDTF">2013-05-06T16:15:46Z</dcterms:modified>
</cp:coreProperties>
</file>